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Answers" sheetId="3" state="visible" r:id="rId5"/>
    <sheet name="Results" sheetId="4" state="visible" r:id="rId6"/>
    <sheet name="Lis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<sst xmlns="http://schemas.openxmlformats.org/spreadsheetml/2006/main" count="173" uniqueCount="127">
  <si>
    <t xml:space="preserve">Campaign evaluation: before and after</t>
  </si>
  <si>
    <t xml:space="preserve">Measure whether a PR campaign changed what AI answers say and cite for the questions you care about.</t>
  </si>
  <si>
    <t xml:space="preserve">From Earned Answers (earnedanswers.com). Version 1.0, October 15, 2026.</t>
  </si>
  <si>
    <t xml:space="preserve">How to use it</t>
  </si>
  <si>
    <t xml:space="preserve">1. On the Setup sheet, enter your brand, your websites and the questions you'll test. Add each piece of coverage as it's published.</t>
  </si>
  <si>
    <t xml:space="preserve">2. Run a Baseline round in the week before the campaign. Ask each question the same number of times on each service, in a new chat each time.</t>
  </si>
  <si>
    <t xml:space="preserve">3. Run the same questions again 7 days and 28 days after the main coverage appears. Keep the services, the wording and the number of runs the same.</t>
  </si>
  <si>
    <t xml:space="preserve">4. On the Answers sheet, add one row per answer and mark the three checks Yes or No.</t>
  </si>
  <si>
    <t xml:space="preserve">5. Read the Results sheet.</t>
  </si>
  <si>
    <t xml:space="preserve">The three checks</t>
  </si>
  <si>
    <t xml:space="preserve">Brand named: the answer names your brand.</t>
  </si>
  <si>
    <t xml:space="preserve">Cites your site: the answer links to one of your websites.</t>
  </si>
  <si>
    <t xml:space="preserve">Cites your coverage: the answer links to coverage you earned in this campaign.</t>
  </si>
  <si>
    <t xml:space="preserve">Which services to check</t>
  </si>
  <si>
    <t xml:space="preserve">Google AI Overviews, AI Mode and the Gemini app: check by hand. Google's terms bar automated access that ignores its robots.txt rules, and checking by hand isn't automated.</t>
  </si>
  <si>
    <t xml:space="preserve">ChatGPT: check by hand. OpenAI's terms bar extracting data or output automatically or programmatically.</t>
  </si>
  <si>
    <t xml:space="preserve">Perplexity: use its API (Sonar) or leave it out. Its consumer terms bar collecting information from it, even by a manual process.</t>
  </si>
  <si>
    <t xml:space="preserve">Microsoft Copilot: its consumer terms allow personal use only. Check your work account's terms before you use it for this.</t>
  </si>
  <si>
    <t xml:space="preserve">Read each service's current terms before you start. We read them on October 15, 2026.</t>
  </si>
  <si>
    <t xml:space="preserve">Colors</t>
  </si>
  <si>
    <t xml:space="preserve">Type here</t>
  </si>
  <si>
    <t xml:space="preserve">Yellow cells are yours to fill in.</t>
  </si>
  <si>
    <t xml:space="preserve">Calculated</t>
  </si>
  <si>
    <t xml:space="preserve">Grey cells are formulas. Leave them as they are.</t>
  </si>
  <si>
    <t xml:space="preserve">A filled-in row looks like this</t>
  </si>
  <si>
    <t xml:space="preserve">Round</t>
  </si>
  <si>
    <t xml:space="preserve">Date</t>
  </si>
  <si>
    <t xml:space="preserve">Question ID</t>
  </si>
  <si>
    <t xml:space="preserve">Service</t>
  </si>
  <si>
    <t xml:space="preserve">Run</t>
  </si>
  <si>
    <t xml:space="preserve">Brand named?</t>
  </si>
  <si>
    <t xml:space="preserve">Cites your site?</t>
  </si>
  <si>
    <t xml:space="preserve">Cites your coverage?</t>
  </si>
  <si>
    <t xml:space="preserve">Baseline</t>
  </si>
  <si>
    <t xml:space="preserve">2026-10-01</t>
  </si>
  <si>
    <t xml:space="preserve">Q01</t>
  </si>
  <si>
    <t xml:space="preserve">ChatGPT (by hand)</t>
  </si>
  <si>
    <t xml:space="preserve">No</t>
  </si>
  <si>
    <t xml:space="preserve">Example only, not real data.</t>
  </si>
  <si>
    <t xml:space="preserve">Reading the results</t>
  </si>
  <si>
    <t xml:space="preserve">Share is the share of answers in a round that pass a check, with a 95% range (the Wilson score interval).</t>
  </si>
  <si>
    <t xml:space="preserve">Change is the difference from the Baseline in percentage points, with a 95% range (Newcombe's method).</t>
  </si>
  <si>
    <t xml:space="preserve">Clear rise or Clear fall means the whole range sits on one side of zero. Can't tell yet means this sample can't separate a change from everyday variation. More runs or more questions narrow the range.</t>
  </si>
  <si>
    <t xml:space="preserve">The ranges treat every answer as independent. Answers to the same question tend to move together, so read a borderline result with care.</t>
  </si>
  <si>
    <t xml:space="preserve">A rise shows the answers changed. It doesn't prove the campaign caused it: other coverage, model updates and competitors move answers too.</t>
  </si>
  <si>
    <t xml:space="preserve">Setup</t>
  </si>
  <si>
    <t xml:space="preserve">Your brand, as answers name it</t>
  </si>
  <si>
    <t xml:space="preserve">Other names for it (optional)</t>
  </si>
  <si>
    <t xml:space="preserve">Your website</t>
  </si>
  <si>
    <t xml:space="preserve">Other websites (optional)</t>
  </si>
  <si>
    <t xml:space="preserve">Services you check</t>
  </si>
  <si>
    <t xml:space="preserve">Runs per question on each service</t>
  </si>
  <si>
    <t xml:space="preserve">Answers per round</t>
  </si>
  <si>
    <t xml:space="preserve">questions x services x runs</t>
  </si>
  <si>
    <t xml:space="preserve">Question (without your brand name)</t>
  </si>
  <si>
    <t xml:space="preserve">Q02</t>
  </si>
  <si>
    <t xml:space="preserve">Q03</t>
  </si>
  <si>
    <t xml:space="preserve">Q04</t>
  </si>
  <si>
    <t xml:space="preserve">Q05</t>
  </si>
  <si>
    <t xml:space="preserve">Q06</t>
  </si>
  <si>
    <t xml:space="preserve">Q07</t>
  </si>
  <si>
    <t xml:space="preserve">Q08</t>
  </si>
  <si>
    <t xml:space="preserve">Q09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</si>
  <si>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</si>
  <si>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</si>
  <si>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</si>
  <si>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</si>
  <si>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</si>
  <si>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</si>
  <si>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</si>
  <si>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</si>
  <si>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</si>
  <si>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Q19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</si>
  <si>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</si>
  <si>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</si>
  <si>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</si>
  <si>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</si>
  <si>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</si>
  <si>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</si>
  <si>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</si>
  <si>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</si>
  <si>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</si>
  <si>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Q29</t>
  </si>
  <si>
    <t xml:space="preserve">Q30</t>
  </si>
  <si>
    <t xml:space="preserve">Coverage you earned (outlet)</t>
  </si>
  <si>
    <t xml:space="preserve">Link</t>
  </si>
  <si>
    <t xml:space="preserve">Published</t>
  </si>
  <si>
    <t xml:space="preserve">Which coverage (optional)</t>
  </si>
  <si>
    <t xml:space="preserve">Notes</t>
  </si>
  <si>
    <t xml:space="preserve">Results</t>
  </si>
  <si>
    <t xml:space="preserve">Share: answers passing the check, with a 95% range. Change: points up or down from the Baseline, with a 95% range. Clear rise or Clear fall means the whole range is on one side of zero.</t>
  </si>
  <si>
    <t xml:space="preserve">Every round, all questions and services</t>
  </si>
  <si>
    <t xml:space="preserve">Check</t>
  </si>
  <si>
    <t xml:space="preserve">Answers</t>
  </si>
  <si>
    <t xml:space="preserve">Yes</t>
  </si>
  <si>
    <t xml:space="preserve">Share</t>
  </si>
  <si>
    <t xml:space="preserve">Range from</t>
  </si>
  <si>
    <t xml:space="preserve">Range to</t>
  </si>
  <si>
    <t xml:space="preserve">Change from Baseline</t>
  </si>
  <si>
    <t xml:space="preserve">Change range from</t>
  </si>
  <si>
    <t xml:space="preserve">Change range to</t>
  </si>
  <si>
    <t xml:space="preserve">Verdict</t>
  </si>
  <si>
    <t xml:space="preserve">Brand named</t>
  </si>
  <si>
    <t xml:space="preserve">Day 7</t>
  </si>
  <si>
    <t xml:space="preserve">Day 28</t>
  </si>
  <si>
    <t xml:space="preserve">Cites your site</t>
  </si>
  <si>
    <t xml:space="preserve">Cites your coverage</t>
  </si>
  <si>
    <t xml:space="preserve">By question: Baseline compared with Day 28</t>
  </si>
  <si>
    <t xml:space="preserve">Coverage: Baseline</t>
  </si>
  <si>
    <t xml:space="preserve">Coverage: Day 28</t>
  </si>
  <si>
    <t xml:space="preserve">Change</t>
  </si>
  <si>
    <t xml:space="preserve">Brand: Baseline</t>
  </si>
  <si>
    <t xml:space="preserve">Brand: Day 28</t>
  </si>
  <si>
    <t xml:space="preserve">By service: Baseline compared with Day 28</t>
  </si>
  <si>
    <t xml:space="preserve">Rounds</t>
  </si>
  <si>
    <t xml:space="preserve">Services</t>
  </si>
  <si>
    <t xml:space="preserve">Yes or no</t>
  </si>
  <si>
    <t xml:space="preserve">Setting</t>
  </si>
  <si>
    <t xml:space="preserve">Value</t>
  </si>
  <si>
    <t xml:space="preserve">Google AI Overviews (by hand)</t>
  </si>
  <si>
    <t xml:space="preserve">z for a 95% range</t>
  </si>
  <si>
    <t xml:space="preserve">Google AI Mode (by hand)</t>
  </si>
  <si>
    <t xml:space="preserve">Gemini app (by hand)</t>
  </si>
  <si>
    <t xml:space="preserve">OpenAI API with web search</t>
  </si>
  <si>
    <t xml:space="preserve">Perplexity API (Sonar)</t>
  </si>
  <si>
    <t xml:space="preserve">Anthropic API with web search</t>
  </si>
  <si>
    <t xml:space="preserve">Other (describe in Notes)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</si>
</sst>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%"/>
    <numFmt numFmtId="167" formatCode="\+0.0&quot; pts&quot;;\-0.0&quot; pts&quot;;0.0&quot; pts&quot;"/>
    <numFmt numFmtId="168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7A1F5C"/>
      <name val="Arial"/>
      <family val="0"/>
      <charset val="1"/>
    </font>
    <font>
      <sz val="11"/>
      <color rgb="FF1D1A22"/>
      <name val="Arial"/>
      <family val="0"/>
      <charset val="1"/>
    </font>
    <font>
      <sz val="9"/>
      <color rgb="FF5F5866"/>
      <name val="Arial"/>
      <family val="0"/>
      <charset val="1"/>
    </font>
    <font>
      <b val="true"/>
      <sz val="12"/>
      <color rgb="FF7A1F5C"/>
      <name val="Arial"/>
      <family val="0"/>
      <charset val="1"/>
    </font>
    <font>
      <sz val="10"/>
      <color rgb="FF1D1A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1D1A22"/>
      <name val="Arial"/>
      <family val="0"/>
      <charset val="1"/>
    </font>
    <font>
      <b val="true"/>
      <sz val="14"/>
      <color rgb="FF7A1F5C"/>
      <name val="Arial"/>
      <family val="0"/>
      <charset val="1"/>
    </font>
    <font>
      <b val="true"/>
      <sz val="10"/>
      <color rgb="FF1D1A22"/>
      <name val="Arial"/>
      <family val="0"/>
      <charset val="1"/>
    </font>
    <font>
      <sz val="10"/>
      <color rgb="FF5F586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1B8"/>
        <bgColor rgb="FFFFFF99"/>
      </patternFill>
    </fill>
    <fill>
      <patternFill patternType="solid">
        <fgColor rgb="FFF1EFF3"/>
        <bgColor rgb="FFFFFFFF"/>
      </patternFill>
    </fill>
    <fill>
      <patternFill patternType="solid">
        <fgColor rgb="FF7A1F5C"/>
        <bgColor rgb="FF993366"/>
      </patternFill>
    </fill>
    <fill>
      <patternFill patternType="solid">
        <fgColor rgb="FF5F58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EE5"/>
      </left>
      <right style="thin">
        <color rgb="FFE2DEE5"/>
      </right>
      <top style="thin">
        <color rgb="FFE2DEE5"/>
      </top>
      <bottom style="thin">
        <color rgb="FFE2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A1F5C"/>
      <rgbColor rgb="FFFFF1B8"/>
      <rgbColor rgb="FFF1EFF3"/>
      <rgbColor rgb="FF660066"/>
      <rgbColor rgb="FFFF8080"/>
      <rgbColor rgb="FF0066CC"/>
      <rgbColor rgb="FFE2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8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A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  <col collapsed="false" customWidth="true" hidden="false" outlineLevel="0" max="4" min="4" style="0" width="28"/>
    <col collapsed="false" customWidth="true" hidden="false" outlineLevel="0" max="5" min="5" style="0" width="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2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.7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</row>
    <row r="7" customFormat="false" ht="15.75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</row>
    <row r="8" customFormat="false" ht="15.75" hidden="false" customHeight="true" outlineLevel="0" collapsed="false">
      <c r="A8" s="5" t="s">
        <v>6</v>
      </c>
      <c r="B8" s="5"/>
      <c r="C8" s="5"/>
      <c r="D8" s="5"/>
      <c r="E8" s="5"/>
      <c r="F8" s="5"/>
      <c r="G8" s="5"/>
      <c r="H8" s="5"/>
    </row>
    <row r="9" customFormat="false" ht="15.75" hidden="false" customHeight="true" outlineLevel="0" collapsed="false">
      <c r="A9" s="5" t="s">
        <v>7</v>
      </c>
      <c r="B9" s="5"/>
      <c r="C9" s="5"/>
      <c r="D9" s="5"/>
      <c r="E9" s="5"/>
      <c r="F9" s="5"/>
      <c r="G9" s="5"/>
      <c r="H9" s="5"/>
    </row>
    <row r="10" customFormat="false" ht="15.75" hidden="false" customHeight="true" outlineLevel="0" collapsed="false">
      <c r="A10" s="5" t="s">
        <v>8</v>
      </c>
      <c r="B10" s="5"/>
      <c r="C10" s="5"/>
      <c r="D10" s="5"/>
      <c r="E10" s="5"/>
      <c r="F10" s="5"/>
      <c r="G10" s="5"/>
      <c r="H10" s="5"/>
    </row>
    <row r="12" customFormat="false" ht="15" hidden="false" customHeight="false" outlineLevel="0" collapsed="false">
      <c r="A12" s="4" t="s">
        <v>9</v>
      </c>
    </row>
    <row r="13" customFormat="false" ht="15.75" hidden="false" customHeight="true" outlineLevel="0" collapsed="false">
      <c r="A13" s="5" t="s">
        <v>10</v>
      </c>
      <c r="B13" s="5"/>
      <c r="C13" s="5"/>
      <c r="D13" s="5"/>
      <c r="E13" s="5"/>
      <c r="F13" s="5"/>
      <c r="G13" s="5"/>
      <c r="H13" s="5"/>
    </row>
    <row r="14" customFormat="false" ht="15.75" hidden="false" customHeight="true" outlineLevel="0" collapsed="false">
      <c r="A14" s="5" t="s">
        <v>11</v>
      </c>
      <c r="B14" s="5"/>
      <c r="C14" s="5"/>
      <c r="D14" s="5"/>
      <c r="E14" s="5"/>
      <c r="F14" s="5"/>
      <c r="G14" s="5"/>
      <c r="H14" s="5"/>
    </row>
    <row r="15" customFormat="false" ht="15.75" hidden="false" customHeight="true" outlineLevel="0" collapsed="false">
      <c r="A15" s="5" t="s">
        <v>12</v>
      </c>
      <c r="B15" s="5"/>
      <c r="C15" s="5"/>
      <c r="D15" s="5"/>
      <c r="E15" s="5"/>
      <c r="F15" s="5"/>
      <c r="G15" s="5"/>
      <c r="H15" s="5"/>
    </row>
    <row r="17" customFormat="false" ht="15" hidden="false" customHeight="false" outlineLevel="0" collapsed="false">
      <c r="A17" s="4" t="s">
        <v>13</v>
      </c>
    </row>
    <row r="18" customFormat="false" ht="30" hidden="false" customHeight="true" outlineLevel="0" collapsed="false">
      <c r="A18" s="5" t="s">
        <v>14</v>
      </c>
      <c r="B18" s="5"/>
      <c r="C18" s="5"/>
      <c r="D18" s="5"/>
      <c r="E18" s="5"/>
      <c r="F18" s="5"/>
      <c r="G18" s="5"/>
      <c r="H18" s="5"/>
    </row>
    <row r="19" customFormat="false" ht="15.75" hidden="false" customHeight="true" outlineLevel="0" collapsed="false">
      <c r="A19" s="5" t="s">
        <v>15</v>
      </c>
      <c r="B19" s="5"/>
      <c r="C19" s="5"/>
      <c r="D19" s="5"/>
      <c r="E19" s="5"/>
      <c r="F19" s="5"/>
      <c r="G19" s="5"/>
      <c r="H19" s="5"/>
    </row>
    <row r="20" customFormat="false" ht="15.75" hidden="false" customHeight="true" outlineLevel="0" collapsed="false">
      <c r="A20" s="5" t="s">
        <v>16</v>
      </c>
      <c r="B20" s="5"/>
      <c r="C20" s="5"/>
      <c r="D20" s="5"/>
      <c r="E20" s="5"/>
      <c r="F20" s="5"/>
      <c r="G20" s="5"/>
      <c r="H20" s="5"/>
    </row>
    <row r="21" customFormat="false" ht="15.75" hidden="false" customHeight="true" outlineLevel="0" collapsed="false">
      <c r="A21" s="5" t="s">
        <v>17</v>
      </c>
      <c r="B21" s="5"/>
      <c r="C21" s="5"/>
      <c r="D21" s="5"/>
      <c r="E21" s="5"/>
      <c r="F21" s="5"/>
      <c r="G21" s="5"/>
      <c r="H21" s="5"/>
    </row>
    <row r="22" customFormat="false" ht="15.75" hidden="false" customHeight="true" outlineLevel="0" collapsed="false">
      <c r="A22" s="5" t="s">
        <v>18</v>
      </c>
      <c r="B22" s="5"/>
      <c r="C22" s="5"/>
      <c r="D22" s="5"/>
      <c r="E22" s="5"/>
      <c r="F22" s="5"/>
      <c r="G22" s="5"/>
      <c r="H22" s="5"/>
    </row>
    <row r="24" customFormat="false" ht="15" hidden="false" customHeight="false" outlineLevel="0" collapsed="false">
      <c r="A24" s="4" t="s">
        <v>19</v>
      </c>
    </row>
    <row r="25" customFormat="false" ht="15" hidden="false" customHeight="false" outlineLevel="0" collapsed="false">
      <c r="A25" s="6" t="s">
        <v>20</v>
      </c>
      <c r="B25" s="7" t="s">
        <v>21</v>
      </c>
    </row>
    <row r="26" customFormat="false" ht="15" hidden="false" customHeight="false" outlineLevel="0" collapsed="false">
      <c r="A26" s="8" t="s">
        <v>22</v>
      </c>
      <c r="B26" s="7" t="s">
        <v>23</v>
      </c>
    </row>
    <row r="28" customFormat="false" ht="15" hidden="false" customHeight="false" outlineLevel="0" collapsed="false">
      <c r="A28" s="4" t="s">
        <v>24</v>
      </c>
    </row>
    <row r="29" customFormat="false" ht="30" hidden="false" customHeight="true" outlineLevel="0" collapsed="false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  <c r="F29" s="9" t="s">
        <v>30</v>
      </c>
      <c r="G29" s="9" t="s">
        <v>31</v>
      </c>
      <c r="H29" s="9" t="s">
        <v>32</v>
      </c>
    </row>
    <row r="30" customFormat="false" ht="42" hidden="false" customHeight="true" outlineLevel="0" collapsed="false">
      <c r="A30" s="10" t="s">
        <v>33</v>
      </c>
      <c r="B30" s="10" t="s">
        <v>34</v>
      </c>
      <c r="C30" s="10" t="s">
        <v>35</v>
      </c>
      <c r="D30" s="10" t="s">
        <v>36</v>
      </c>
      <c r="E30" s="10" t="n">
        <v>1</v>
      </c>
      <c r="F30" s="10" t="s">
        <v>37</v>
      </c>
      <c r="G30" s="10" t="s">
        <v>37</v>
      </c>
      <c r="H30" s="10" t="s">
        <v>37</v>
      </c>
    </row>
    <row r="31" customFormat="false" ht="15" hidden="false" customHeight="false" outlineLevel="0" collapsed="false">
      <c r="A31" s="3" t="s">
        <v>38</v>
      </c>
    </row>
    <row r="33" customFormat="false" ht="15" hidden="false" customHeight="false" outlineLevel="0" collapsed="false">
      <c r="A33" s="4" t="s">
        <v>39</v>
      </c>
    </row>
    <row r="34" customFormat="false" ht="15.75" hidden="false" customHeight="true" outlineLevel="0" collapsed="false">
      <c r="A34" s="5" t="s">
        <v>40</v>
      </c>
      <c r="B34" s="5"/>
      <c r="C34" s="5"/>
      <c r="D34" s="5"/>
      <c r="E34" s="5"/>
      <c r="F34" s="5"/>
      <c r="G34" s="5"/>
      <c r="H34" s="5"/>
    </row>
    <row r="35" customFormat="false" ht="15.75" hidden="false" customHeight="true" outlineLevel="0" collapsed="false">
      <c r="A35" s="5" t="s">
        <v>41</v>
      </c>
      <c r="B35" s="5"/>
      <c r="C35" s="5"/>
      <c r="D35" s="5"/>
      <c r="E35" s="5"/>
      <c r="F35" s="5"/>
      <c r="G35" s="5"/>
      <c r="H35" s="5"/>
    </row>
    <row r="36" customFormat="false" ht="30" hidden="false" customHeight="true" outlineLevel="0" collapsed="false">
      <c r="A36" s="5" t="s">
        <v>42</v>
      </c>
      <c r="B36" s="5"/>
      <c r="C36" s="5"/>
      <c r="D36" s="5"/>
      <c r="E36" s="5"/>
      <c r="F36" s="5"/>
      <c r="G36" s="5"/>
      <c r="H36" s="5"/>
    </row>
    <row r="37" customFormat="false" ht="15.75" hidden="false" customHeight="true" outlineLevel="0" collapsed="false">
      <c r="A37" s="5" t="s">
        <v>43</v>
      </c>
      <c r="B37" s="5"/>
      <c r="C37" s="5"/>
      <c r="D37" s="5"/>
      <c r="E37" s="5"/>
      <c r="F37" s="5"/>
      <c r="G37" s="5"/>
      <c r="H37" s="5"/>
    </row>
    <row r="38" customFormat="false" ht="15.75" hidden="false" customHeight="true" outlineLevel="0" collapsed="false">
      <c r="A38" s="5" t="s">
        <v>44</v>
      </c>
      <c r="B38" s="5"/>
      <c r="C38" s="5"/>
      <c r="D38" s="5"/>
      <c r="E38" s="5"/>
      <c r="F38" s="5"/>
      <c r="G38" s="5"/>
      <c r="H38" s="5"/>
    </row>
  </sheetData>
  <mergeCells count="18">
    <mergeCell ref="A6:H6"/>
    <mergeCell ref="A7:H7"/>
    <mergeCell ref="A8:H8"/>
    <mergeCell ref="A9:H9"/>
    <mergeCell ref="A10:H10"/>
    <mergeCell ref="A13:H13"/>
    <mergeCell ref="A14:H14"/>
    <mergeCell ref="A15:H15"/>
    <mergeCell ref="A18:H18"/>
    <mergeCell ref="A19:H19"/>
    <mergeCell ref="A20:H20"/>
    <mergeCell ref="A21:H21"/>
    <mergeCell ref="A22:H22"/>
    <mergeCell ref="A34:H34"/>
    <mergeCell ref="A35:H35"/>
    <mergeCell ref="A36:H36"/>
    <mergeCell ref="A37:H37"/>
    <mergeCell ref="A38:H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0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1" t="s">
        <v>45</v>
      </c>
    </row>
    <row r="3" customFormat="false" ht="15" hidden="false" customHeight="false" outlineLevel="0" collapsed="false">
      <c r="A3" s="12" t="s">
        <v>46</v>
      </c>
      <c r="B3" s="6"/>
    </row>
    <row r="4" customFormat="false" ht="15" hidden="false" customHeight="false" outlineLevel="0" collapsed="false">
      <c r="A4" s="12" t="s">
        <v>47</v>
      </c>
      <c r="B4" s="6"/>
    </row>
    <row r="5" customFormat="false" ht="15" hidden="false" customHeight="false" outlineLevel="0" collapsed="false">
      <c r="A5" s="12" t="s">
        <v>47</v>
      </c>
      <c r="B5" s="6"/>
    </row>
    <row r="7" customFormat="false" ht="15" hidden="false" customHeight="false" outlineLevel="0" collapsed="false">
      <c r="A7" s="12" t="s">
        <v>48</v>
      </c>
      <c r="B7" s="6"/>
    </row>
    <row r="8" customFormat="false" ht="15" hidden="false" customHeight="false" outlineLevel="0" collapsed="false">
      <c r="A8" s="12" t="s">
        <v>49</v>
      </c>
      <c r="B8" s="6"/>
    </row>
    <row r="10" customFormat="false" ht="15" hidden="false" customHeight="false" outlineLevel="0" collapsed="false">
      <c r="A10" s="12" t="s">
        <v>50</v>
      </c>
      <c r="B10" s="6"/>
    </row>
    <row r="11" customFormat="false" ht="15" hidden="false" customHeight="false" outlineLevel="0" collapsed="false">
      <c r="A11" s="12" t="s">
        <v>51</v>
      </c>
      <c r="B11" s="6"/>
    </row>
    <row r="12" customFormat="false" ht="15" hidden="false" customHeight="false" outlineLevel="0" collapsed="false">
      <c r="A12" s="12" t="s">
        <v>52</v>
      </c>
      <c r="B12" s="8" t="str">
        <f aca="false">IF(OR(B10="",B11=""),"",COUNTA(B16:B45)*B10*B11)</f>
        <v/>
      </c>
      <c r="C12" s="3" t="s">
        <v>53</v>
      </c>
    </row>
    <row r="15" customFormat="false" ht="30" hidden="false" customHeight="true" outlineLevel="0" collapsed="false">
      <c r="A15" s="9" t="s">
        <v>27</v>
      </c>
      <c r="B15" s="9" t="s">
        <v>54</v>
      </c>
      <c r="C15" s="13"/>
    </row>
    <row r="16" customFormat="false" ht="15" hidden="false" customHeight="false" outlineLevel="0" collapsed="false">
      <c r="A16" s="14" t="s">
        <v>35</v>
      </c>
      <c r="B16" s="14"/>
    </row>
    <row r="17" customFormat="false" ht="15" hidden="false" customHeight="false" outlineLevel="0" collapsed="false">
      <c r="A17" s="14" t="s">
        <v>55</v>
      </c>
      <c r="B17" s="14"/>
    </row>
    <row r="18" customFormat="false" ht="15" hidden="false" customHeight="false" outlineLevel="0" collapsed="false">
      <c r="A18" s="14" t="s">
        <v>56</v>
      </c>
      <c r="B18" s="14"/>
    </row>
    <row r="19" customFormat="false" ht="15" hidden="false" customHeight="false" outlineLevel="0" collapsed="false">
      <c r="A19" s="14" t="s">
        <v>57</v>
      </c>
      <c r="B19" s="14"/>
    </row>
    <row r="20" customFormat="false" ht="15" hidden="false" customHeight="false" outlineLevel="0" collapsed="false">
      <c r="A20" s="14" t="s">
        <v>58</v>
      </c>
      <c r="B20" s="14"/>
    </row>
    <row r="21" customFormat="false" ht="15" hidden="false" customHeight="false" outlineLevel="0" collapsed="false">
      <c r="A21" s="14" t="s">
        <v>59</v>
      </c>
      <c r="B21" s="14"/>
    </row>
    <row r="22" customFormat="false" ht="15" hidden="false" customHeight="false" outlineLevel="0" collapsed="false">
      <c r="A22" s="14" t="s">
        <v>60</v>
      </c>
      <c r="B22" s="14"/>
    </row>
    <row r="23" customFormat="false" ht="15" hidden="false" customHeight="false" outlineLevel="0" collapsed="false">
      <c r="A23" s="14" t="s">
        <v>61</v>
      </c>
      <c r="B23" s="14"/>
    </row>
    <row r="24" customFormat="false" ht="15" hidden="false" customHeight="false" outlineLevel="0" collapsed="false">
      <c r="A24" s="14" t="s">
        <v>62</v>
      </c>
      <c r="B24" s="14"/>
    </row>
    <row r="25" customFormat="false" ht="15" hidden="false" customHeight="false" outlineLevel="0" collapsed="false">
      <c r="A25" s="14" t="s">
        <v>63</v>
      </c>
      <c r="B25" s="14"/>
    </row>
    <row r="26" customFormat="false" ht="15" hidden="false" customHeight="false" outlineLevel="0" collapsed="false">
      <c r="A26" s="14" t="s">
        <v>64</v>
      </c>
      <c r="B26" s="14"/>
    </row>
    <row r="27" customFormat="false" ht="15" hidden="false" customHeight="false" outlineLevel="0" collapsed="false">
      <c r="A27" s="14" t="s">
        <v>65</v>
      </c>
      <c r="B27" s="14"/>
    </row>
    <row r="28" customFormat="false" ht="15" hidden="false" customHeight="false" outlineLevel="0" collapsed="false">
      <c r="A28" s="14" t="s">
        <v>66</v>
      </c>
      <c r="B28" s="14"/>
    </row>
    <row r="29" customFormat="false" ht="15" hidden="false" customHeight="false" outlineLevel="0" collapsed="false">
      <c r="A29" s="14" t="s">
        <v>67</v>
      </c>
      <c r="B29" s="14"/>
    </row>
    <row r="30" customFormat="false" ht="15" hidden="false" customHeight="false" outlineLevel="0" collapsed="false">
      <c r="A30" s="14" t="s">
        <v>68</v>
      </c>
      <c r="B30" s="14"/>
    </row>
    <row r="31" customFormat="false" ht="15" hidden="false" customHeight="false" outlineLevel="0" collapsed="false">
      <c r="A31" s="14" t="s">
        <v>69</v>
      </c>
      <c r="B31" s="14"/>
    </row>
    <row r="32" customFormat="false" ht="15" hidden="false" customHeight="false" outlineLevel="0" collapsed="false">
      <c r="A32" s="14" t="s">
        <v>70</v>
      </c>
      <c r="B32" s="14"/>
    </row>
    <row r="33" customFormat="false" ht="15" hidden="false" customHeight="false" outlineLevel="0" collapsed="false">
      <c r="A33" s="14" t="s">
        <v>71</v>
      </c>
      <c r="B33" s="14"/>
    </row>
    <row r="34" customFormat="false" ht="15" hidden="false" customHeight="false" outlineLevel="0" collapsed="false">
      <c r="A34" s="14" t="s">
        <v>72</v>
      </c>
      <c r="B34" s="14"/>
    </row>
    <row r="35" customFormat="false" ht="15" hidden="false" customHeight="false" outlineLevel="0" collapsed="false">
      <c r="A35" s="14" t="s">
        <v>73</v>
      </c>
      <c r="B35" s="14"/>
    </row>
    <row r="36" customFormat="false" ht="15" hidden="false" customHeight="false" outlineLevel="0" collapsed="false">
      <c r="A36" s="14" t="s">
        <v>74</v>
      </c>
      <c r="B36" s="14"/>
    </row>
    <row r="37" customFormat="false" ht="15" hidden="false" customHeight="false" outlineLevel="0" collapsed="false">
      <c r="A37" s="14" t="s">
        <v>75</v>
      </c>
      <c r="B37" s="14"/>
    </row>
    <row r="38" customFormat="false" ht="15" hidden="false" customHeight="false" outlineLevel="0" collapsed="false">
      <c r="A38" s="14" t="s">
        <v>76</v>
      </c>
      <c r="B38" s="14"/>
    </row>
    <row r="39" customFormat="false" ht="15" hidden="false" customHeight="false" outlineLevel="0" collapsed="false">
      <c r="A39" s="14" t="s">
        <v>77</v>
      </c>
      <c r="B39" s="14"/>
    </row>
    <row r="40" customFormat="false" ht="15" hidden="false" customHeight="false" outlineLevel="0" collapsed="false">
      <c r="A40" s="14" t="s">
        <v>78</v>
      </c>
      <c r="B40" s="14"/>
    </row>
    <row r="41" customFormat="false" ht="15" hidden="false" customHeight="false" outlineLevel="0" collapsed="false">
      <c r="A41" s="14" t="s">
        <v>79</v>
      </c>
      <c r="B41" s="14"/>
    </row>
    <row r="42" customFormat="false" ht="15" hidden="false" customHeight="false" outlineLevel="0" collapsed="false">
      <c r="A42" s="14" t="s">
        <v>80</v>
      </c>
      <c r="B42" s="14"/>
    </row>
    <row r="43" customFormat="false" ht="15" hidden="false" customHeight="false" outlineLevel="0" collapsed="false">
      <c r="A43" s="14" t="s">
        <v>81</v>
      </c>
      <c r="B43" s="14"/>
    </row>
    <row r="44" customFormat="false" ht="15" hidden="false" customHeight="false" outlineLevel="0" collapsed="false">
      <c r="A44" s="14" t="s">
        <v>82</v>
      </c>
      <c r="B44" s="14"/>
    </row>
    <row r="45" customFormat="false" ht="15" hidden="false" customHeight="false" outlineLevel="0" collapsed="false">
      <c r="A45" s="14" t="s">
        <v>83</v>
      </c>
      <c r="B45" s="14"/>
    </row>
    <row r="48" customFormat="false" ht="30" hidden="false" customHeight="true" outlineLevel="0" collapsed="false">
      <c r="A48" s="9" t="s">
        <v>84</v>
      </c>
      <c r="B48" s="9" t="s">
        <v>85</v>
      </c>
      <c r="C48" s="9" t="s">
        <v>86</v>
      </c>
    </row>
    <row r="49" customFormat="false" ht="15" hidden="false" customHeight="false" outlineLevel="0" collapsed="false">
      <c r="A49" s="6"/>
      <c r="B49" s="6"/>
      <c r="C49" s="15"/>
    </row>
    <row r="50" customFormat="false" ht="15" hidden="false" customHeight="false" outlineLevel="0" collapsed="false">
      <c r="A50" s="6"/>
      <c r="B50" s="6"/>
      <c r="C50" s="15"/>
    </row>
    <row r="51" customFormat="false" ht="15" hidden="false" customHeight="false" outlineLevel="0" collapsed="false">
      <c r="A51" s="6"/>
      <c r="B51" s="6"/>
      <c r="C51" s="15"/>
    </row>
    <row r="52" customFormat="false" ht="15" hidden="false" customHeight="false" outlineLevel="0" collapsed="false">
      <c r="A52" s="6"/>
      <c r="B52" s="6"/>
      <c r="C52" s="15"/>
    </row>
    <row r="53" customFormat="false" ht="15" hidden="false" customHeight="false" outlineLevel="0" collapsed="false">
      <c r="A53" s="6"/>
      <c r="B53" s="6"/>
      <c r="C53" s="15"/>
    </row>
    <row r="54" customFormat="false" ht="15" hidden="false" customHeight="false" outlineLevel="0" collapsed="false">
      <c r="A54" s="6"/>
      <c r="B54" s="6"/>
      <c r="C54" s="15"/>
    </row>
    <row r="55" customFormat="false" ht="15" hidden="false" customHeight="false" outlineLevel="0" collapsed="false">
      <c r="A55" s="6"/>
      <c r="B55" s="6"/>
      <c r="C55" s="15"/>
    </row>
    <row r="56" customFormat="false" ht="15" hidden="false" customHeight="false" outlineLevel="0" collapsed="false">
      <c r="A56" s="6"/>
      <c r="B56" s="6"/>
      <c r="C56" s="15"/>
    </row>
    <row r="57" customFormat="false" ht="15" hidden="false" customHeight="false" outlineLevel="0" collapsed="false">
      <c r="A57" s="6"/>
      <c r="B57" s="6"/>
      <c r="C57" s="15"/>
    </row>
    <row r="58" customFormat="false" ht="15" hidden="false" customHeight="false" outlineLevel="0" collapsed="false">
      <c r="A58" s="6"/>
      <c r="B58" s="6"/>
      <c r="C58" s="15"/>
    </row>
    <row r="59" customFormat="false" ht="15" hidden="false" customHeight="false" outlineLevel="0" collapsed="false">
      <c r="A59" s="6"/>
      <c r="B59" s="6"/>
      <c r="C59" s="15"/>
    </row>
    <row r="60" customFormat="false" ht="15" hidden="false" customHeight="false" outlineLevel="0" collapsed="false">
      <c r="A60" s="6"/>
      <c r="B60" s="6"/>
      <c r="C60" s="15"/>
    </row>
    <row r="61" customFormat="false" ht="15" hidden="false" customHeight="false" outlineLevel="0" collapsed="false">
      <c r="A61" s="6"/>
      <c r="B61" s="6"/>
      <c r="C61" s="15"/>
    </row>
    <row r="62" customFormat="false" ht="15" hidden="false" customHeight="false" outlineLevel="0" collapsed="false">
      <c r="A62" s="6"/>
      <c r="B62" s="6"/>
      <c r="C62" s="15"/>
    </row>
    <row r="63" customFormat="false" ht="15" hidden="false" customHeight="false" outlineLevel="0" collapsed="false">
      <c r="A63" s="6"/>
      <c r="B63" s="6"/>
      <c r="C63" s="15"/>
    </row>
    <row r="64" customFormat="false" ht="15" hidden="false" customHeight="false" outlineLevel="0" collapsed="false">
      <c r="A64" s="6"/>
      <c r="B64" s="6"/>
      <c r="C64" s="15"/>
    </row>
    <row r="65" customFormat="false" ht="15" hidden="false" customHeight="false" outlineLevel="0" collapsed="false">
      <c r="A65" s="6"/>
      <c r="B65" s="6"/>
      <c r="C65" s="15"/>
    </row>
    <row r="66" customFormat="false" ht="15" hidden="false" customHeight="false" outlineLevel="0" collapsed="false">
      <c r="A66" s="6"/>
      <c r="B66" s="6"/>
      <c r="C66" s="15"/>
    </row>
    <row r="67" customFormat="false" ht="15" hidden="false" customHeight="false" outlineLevel="0" collapsed="false">
      <c r="A67" s="6"/>
      <c r="B67" s="6"/>
      <c r="C67" s="15"/>
    </row>
    <row r="68" customFormat="false" ht="15" hidden="false" customHeight="false" outlineLevel="0" collapsed="false">
      <c r="A68" s="6"/>
      <c r="B68" s="6"/>
      <c r="C68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1"/>
    <col collapsed="false" customWidth="true" hidden="false" outlineLevel="0" max="4" min="4" style="0" width="30"/>
    <col collapsed="false" customWidth="true" hidden="false" outlineLevel="0" max="5" min="5" style="0" width="6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34"/>
    <col collapsed="false" customWidth="true" hidden="false" outlineLevel="0" max="10" min="10" style="0" width="30"/>
  </cols>
  <sheetData>
    <row r="1" customFormat="false" ht="30" hidden="false" customHeight="true" outlineLevel="0" collapsed="false">
      <c r="A1" s="9" t="s">
        <v>25</v>
      </c>
      <c r="B1" s="9" t="s">
        <v>26</v>
      </c>
      <c r="C1" s="9" t="s">
        <v>27</v>
      </c>
      <c r="D1" s="9" t="s">
        <v>28</v>
      </c>
      <c r="E1" s="9" t="s">
        <v>29</v>
      </c>
      <c r="F1" s="9" t="s">
        <v>30</v>
      </c>
      <c r="G1" s="9" t="s">
        <v>31</v>
      </c>
      <c r="H1" s="9" t="s">
        <v>32</v>
      </c>
      <c r="I1" s="9" t="s">
        <v>87</v>
      </c>
      <c r="J1" s="9" t="s">
        <v>88</v>
      </c>
    </row>
    <row r="2" customFormat="false" ht="15" hidden="false" customHeight="false" outlineLevel="0" collapsed="false">
      <c r="A2" s="6"/>
      <c r="B2" s="15"/>
      <c r="C2" s="6"/>
      <c r="D2" s="6"/>
      <c r="E2" s="6"/>
      <c r="F2" s="6"/>
      <c r="G2" s="6"/>
      <c r="H2" s="6"/>
      <c r="I2" s="6"/>
      <c r="J2" s="6"/>
    </row>
    <row r="3" customFormat="false" ht="15" hidden="false" customHeight="false" outlineLevel="0" collapsed="false">
      <c r="A3" s="6"/>
      <c r="B3" s="15"/>
      <c r="C3" s="6"/>
      <c r="D3" s="6"/>
      <c r="E3" s="6"/>
      <c r="F3" s="6"/>
      <c r="G3" s="6"/>
      <c r="H3" s="6"/>
      <c r="I3" s="6"/>
      <c r="J3" s="6"/>
    </row>
    <row r="4" customFormat="false" ht="15" hidden="false" customHeight="false" outlineLevel="0" collapsed="false">
      <c r="A4" s="6"/>
      <c r="B4" s="15"/>
      <c r="C4" s="6"/>
      <c r="D4" s="6"/>
      <c r="E4" s="6"/>
      <c r="F4" s="6"/>
      <c r="G4" s="6"/>
      <c r="H4" s="6"/>
      <c r="I4" s="6"/>
      <c r="J4" s="6"/>
    </row>
    <row r="5" customFormat="false" ht="15" hidden="false" customHeight="false" outlineLevel="0" collapsed="false">
      <c r="A5" s="6"/>
      <c r="B5" s="15"/>
      <c r="C5" s="6"/>
      <c r="D5" s="6"/>
      <c r="E5" s="6"/>
      <c r="F5" s="6"/>
      <c r="G5" s="6"/>
      <c r="H5" s="6"/>
      <c r="I5" s="6"/>
      <c r="J5" s="6"/>
    </row>
    <row r="6" customFormat="false" ht="15" hidden="false" customHeight="false" outlineLevel="0" collapsed="false">
      <c r="A6" s="6"/>
      <c r="B6" s="15"/>
      <c r="C6" s="6"/>
      <c r="D6" s="6"/>
      <c r="E6" s="6"/>
      <c r="F6" s="6"/>
      <c r="G6" s="6"/>
      <c r="H6" s="6"/>
      <c r="I6" s="6"/>
      <c r="J6" s="6"/>
    </row>
    <row r="7" customFormat="false" ht="15" hidden="false" customHeight="false" outlineLevel="0" collapsed="false">
      <c r="A7" s="6"/>
      <c r="B7" s="15"/>
      <c r="C7" s="6"/>
      <c r="D7" s="6"/>
      <c r="E7" s="6"/>
      <c r="F7" s="6"/>
      <c r="G7" s="6"/>
      <c r="H7" s="6"/>
      <c r="I7" s="6"/>
      <c r="J7" s="6"/>
    </row>
    <row r="8" customFormat="false" ht="15" hidden="false" customHeight="false" outlineLevel="0" collapsed="false">
      <c r="A8" s="6"/>
      <c r="B8" s="15"/>
      <c r="C8" s="6"/>
      <c r="D8" s="6"/>
      <c r="E8" s="6"/>
      <c r="F8" s="6"/>
      <c r="G8" s="6"/>
      <c r="H8" s="6"/>
      <c r="I8" s="6"/>
      <c r="J8" s="6"/>
    </row>
    <row r="9" customFormat="false" ht="15" hidden="false" customHeight="false" outlineLevel="0" collapsed="false">
      <c r="A9" s="6"/>
      <c r="B9" s="15"/>
      <c r="C9" s="6"/>
      <c r="D9" s="6"/>
      <c r="E9" s="6"/>
      <c r="F9" s="6"/>
      <c r="G9" s="6"/>
      <c r="H9" s="6"/>
      <c r="I9" s="6"/>
      <c r="J9" s="6"/>
    </row>
    <row r="10" customFormat="false" ht="15" hidden="false" customHeight="false" outlineLevel="0" collapsed="false">
      <c r="A10" s="6"/>
      <c r="B10" s="15"/>
      <c r="C10" s="6"/>
      <c r="D10" s="6"/>
      <c r="E10" s="6"/>
      <c r="F10" s="6"/>
      <c r="G10" s="6"/>
      <c r="H10" s="6"/>
      <c r="I10" s="6"/>
      <c r="J10" s="6"/>
    </row>
    <row r="11" customFormat="false" ht="15" hidden="false" customHeight="false" outlineLevel="0" collapsed="false">
      <c r="A11" s="6"/>
      <c r="B11" s="15"/>
      <c r="C11" s="6"/>
      <c r="D11" s="6"/>
      <c r="E11" s="6"/>
      <c r="F11" s="6"/>
      <c r="G11" s="6"/>
      <c r="H11" s="6"/>
      <c r="I11" s="6"/>
      <c r="J11" s="6"/>
    </row>
    <row r="12" customFormat="false" ht="15" hidden="false" customHeight="false" outlineLevel="0" collapsed="false">
      <c r="A12" s="6"/>
      <c r="B12" s="15"/>
      <c r="C12" s="6"/>
      <c r="D12" s="6"/>
      <c r="E12" s="6"/>
      <c r="F12" s="6"/>
      <c r="G12" s="6"/>
      <c r="H12" s="6"/>
      <c r="I12" s="6"/>
      <c r="J12" s="6"/>
    </row>
    <row r="13" customFormat="false" ht="15" hidden="false" customHeight="false" outlineLevel="0" collapsed="false">
      <c r="A13" s="6"/>
      <c r="B13" s="15"/>
      <c r="C13" s="6"/>
      <c r="D13" s="6"/>
      <c r="E13" s="6"/>
      <c r="F13" s="6"/>
      <c r="G13" s="6"/>
      <c r="H13" s="6"/>
      <c r="I13" s="6"/>
      <c r="J13" s="6"/>
    </row>
    <row r="14" customFormat="false" ht="15" hidden="false" customHeight="false" outlineLevel="0" collapsed="false">
      <c r="A14" s="6"/>
      <c r="B14" s="15"/>
      <c r="C14" s="6"/>
      <c r="D14" s="6"/>
      <c r="E14" s="6"/>
      <c r="F14" s="6"/>
      <c r="G14" s="6"/>
      <c r="H14" s="6"/>
      <c r="I14" s="6"/>
      <c r="J14" s="6"/>
    </row>
    <row r="15" customFormat="false" ht="15" hidden="false" customHeight="false" outlineLevel="0" collapsed="false">
      <c r="A15" s="6"/>
      <c r="B15" s="15"/>
      <c r="C15" s="6"/>
      <c r="D15" s="6"/>
      <c r="E15" s="6"/>
      <c r="F15" s="6"/>
      <c r="G15" s="6"/>
      <c r="H15" s="6"/>
      <c r="I15" s="6"/>
      <c r="J15" s="6"/>
    </row>
    <row r="16" customFormat="false" ht="15" hidden="false" customHeight="false" outlineLevel="0" collapsed="false">
      <c r="A16" s="6"/>
      <c r="B16" s="15"/>
      <c r="C16" s="6"/>
      <c r="D16" s="6"/>
      <c r="E16" s="6"/>
      <c r="F16" s="6"/>
      <c r="G16" s="6"/>
      <c r="H16" s="6"/>
      <c r="I16" s="6"/>
      <c r="J16" s="6"/>
    </row>
    <row r="17" customFormat="false" ht="15" hidden="false" customHeight="false" outlineLevel="0" collapsed="false">
      <c r="A17" s="6"/>
      <c r="B17" s="15"/>
      <c r="C17" s="6"/>
      <c r="D17" s="6"/>
      <c r="E17" s="6"/>
      <c r="F17" s="6"/>
      <c r="G17" s="6"/>
      <c r="H17" s="6"/>
      <c r="I17" s="6"/>
      <c r="J17" s="6"/>
    </row>
    <row r="18" customFormat="false" ht="15" hidden="false" customHeight="false" outlineLevel="0" collapsed="false">
      <c r="A18" s="6"/>
      <c r="B18" s="15"/>
      <c r="C18" s="6"/>
      <c r="D18" s="6"/>
      <c r="E18" s="6"/>
      <c r="F18" s="6"/>
      <c r="G18" s="6"/>
      <c r="H18" s="6"/>
      <c r="I18" s="6"/>
      <c r="J18" s="6"/>
    </row>
    <row r="19" customFormat="false" ht="15" hidden="false" customHeight="false" outlineLevel="0" collapsed="false">
      <c r="A19" s="6"/>
      <c r="B19" s="15"/>
      <c r="C19" s="6"/>
      <c r="D19" s="6"/>
      <c r="E19" s="6"/>
      <c r="F19" s="6"/>
      <c r="G19" s="6"/>
      <c r="H19" s="6"/>
      <c r="I19" s="6"/>
      <c r="J19" s="6"/>
    </row>
    <row r="20" customFormat="false" ht="15" hidden="false" customHeight="false" outlineLevel="0" collapsed="false">
      <c r="A20" s="6"/>
      <c r="B20" s="15"/>
      <c r="C20" s="6"/>
      <c r="D20" s="6"/>
      <c r="E20" s="6"/>
      <c r="F20" s="6"/>
      <c r="G20" s="6"/>
      <c r="H20" s="6"/>
      <c r="I20" s="6"/>
      <c r="J20" s="6"/>
    </row>
    <row r="21" customFormat="false" ht="15" hidden="false" customHeight="false" outlineLevel="0" collapsed="false">
      <c r="A21" s="6"/>
      <c r="B21" s="15"/>
      <c r="C21" s="6"/>
      <c r="D21" s="6"/>
      <c r="E21" s="6"/>
      <c r="F21" s="6"/>
      <c r="G21" s="6"/>
      <c r="H21" s="6"/>
      <c r="I21" s="6"/>
      <c r="J21" s="6"/>
    </row>
    <row r="22" customFormat="false" ht="15" hidden="false" customHeight="false" outlineLevel="0" collapsed="false">
      <c r="A22" s="6"/>
      <c r="B22" s="15"/>
      <c r="C22" s="6"/>
      <c r="D22" s="6"/>
      <c r="E22" s="6"/>
      <c r="F22" s="6"/>
      <c r="G22" s="6"/>
      <c r="H22" s="6"/>
      <c r="I22" s="6"/>
      <c r="J22" s="6"/>
    </row>
    <row r="23" customFormat="false" ht="15" hidden="false" customHeight="false" outlineLevel="0" collapsed="false">
      <c r="A23" s="6"/>
      <c r="B23" s="15"/>
      <c r="C23" s="6"/>
      <c r="D23" s="6"/>
      <c r="E23" s="6"/>
      <c r="F23" s="6"/>
      <c r="G23" s="6"/>
      <c r="H23" s="6"/>
      <c r="I23" s="6"/>
      <c r="J23" s="6"/>
    </row>
    <row r="24" customFormat="false" ht="15" hidden="false" customHeight="false" outlineLevel="0" collapsed="false">
      <c r="A24" s="6"/>
      <c r="B24" s="15"/>
      <c r="C24" s="6"/>
      <c r="D24" s="6"/>
      <c r="E24" s="6"/>
      <c r="F24" s="6"/>
      <c r="G24" s="6"/>
      <c r="H24" s="6"/>
      <c r="I24" s="6"/>
      <c r="J24" s="6"/>
    </row>
    <row r="25" customFormat="false" ht="15" hidden="false" customHeight="false" outlineLevel="0" collapsed="false">
      <c r="A25" s="6"/>
      <c r="B25" s="15"/>
      <c r="C25" s="6"/>
      <c r="D25" s="6"/>
      <c r="E25" s="6"/>
      <c r="F25" s="6"/>
      <c r="G25" s="6"/>
      <c r="H25" s="6"/>
      <c r="I25" s="6"/>
      <c r="J25" s="6"/>
    </row>
    <row r="26" customFormat="false" ht="15" hidden="false" customHeight="false" outlineLevel="0" collapsed="false">
      <c r="A26" s="6"/>
      <c r="B26" s="15"/>
      <c r="C26" s="6"/>
      <c r="D26" s="6"/>
      <c r="E26" s="6"/>
      <c r="F26" s="6"/>
      <c r="G26" s="6"/>
      <c r="H26" s="6"/>
      <c r="I26" s="6"/>
      <c r="J26" s="6"/>
    </row>
    <row r="27" customFormat="false" ht="15" hidden="false" customHeight="false" outlineLevel="0" collapsed="false">
      <c r="A27" s="6"/>
      <c r="B27" s="15"/>
      <c r="C27" s="6"/>
      <c r="D27" s="6"/>
      <c r="E27" s="6"/>
      <c r="F27" s="6"/>
      <c r="G27" s="6"/>
      <c r="H27" s="6"/>
      <c r="I27" s="6"/>
      <c r="J27" s="6"/>
    </row>
    <row r="28" customFormat="false" ht="15" hidden="false" customHeight="false" outlineLevel="0" collapsed="false">
      <c r="A28" s="6"/>
      <c r="B28" s="15"/>
      <c r="C28" s="6"/>
      <c r="D28" s="6"/>
      <c r="E28" s="6"/>
      <c r="F28" s="6"/>
      <c r="G28" s="6"/>
      <c r="H28" s="6"/>
      <c r="I28" s="6"/>
      <c r="J28" s="6"/>
    </row>
    <row r="29" customFormat="false" ht="15" hidden="false" customHeight="false" outlineLevel="0" collapsed="false">
      <c r="A29" s="6"/>
      <c r="B29" s="15"/>
      <c r="C29" s="6"/>
      <c r="D29" s="6"/>
      <c r="E29" s="6"/>
      <c r="F29" s="6"/>
      <c r="G29" s="6"/>
      <c r="H29" s="6"/>
      <c r="I29" s="6"/>
      <c r="J29" s="6"/>
    </row>
    <row r="30" customFormat="false" ht="15" hidden="false" customHeight="false" outlineLevel="0" collapsed="false">
      <c r="A30" s="6"/>
      <c r="B30" s="15"/>
      <c r="C30" s="6"/>
      <c r="D30" s="6"/>
      <c r="E30" s="6"/>
      <c r="F30" s="6"/>
      <c r="G30" s="6"/>
      <c r="H30" s="6"/>
      <c r="I30" s="6"/>
      <c r="J30" s="6"/>
    </row>
    <row r="31" customFormat="false" ht="15" hidden="false" customHeight="false" outlineLevel="0" collapsed="false">
      <c r="A31" s="6"/>
      <c r="B31" s="15"/>
      <c r="C31" s="6"/>
      <c r="D31" s="6"/>
      <c r="E31" s="6"/>
      <c r="F31" s="6"/>
      <c r="G31" s="6"/>
      <c r="H31" s="6"/>
      <c r="I31" s="6"/>
      <c r="J31" s="6"/>
    </row>
    <row r="32" customFormat="false" ht="15" hidden="false" customHeight="false" outlineLevel="0" collapsed="false">
      <c r="A32" s="6"/>
      <c r="B32" s="15"/>
      <c r="C32" s="6"/>
      <c r="D32" s="6"/>
      <c r="E32" s="6"/>
      <c r="F32" s="6"/>
      <c r="G32" s="6"/>
      <c r="H32" s="6"/>
      <c r="I32" s="6"/>
      <c r="J32" s="6"/>
    </row>
    <row r="33" customFormat="false" ht="15" hidden="false" customHeight="false" outlineLevel="0" collapsed="false">
      <c r="A33" s="6"/>
      <c r="B33" s="15"/>
      <c r="C33" s="6"/>
      <c r="D33" s="6"/>
      <c r="E33" s="6"/>
      <c r="F33" s="6"/>
      <c r="G33" s="6"/>
      <c r="H33" s="6"/>
      <c r="I33" s="6"/>
      <c r="J33" s="6"/>
    </row>
    <row r="34" customFormat="false" ht="15" hidden="false" customHeight="false" outlineLevel="0" collapsed="false">
      <c r="A34" s="6"/>
      <c r="B34" s="15"/>
      <c r="C34" s="6"/>
      <c r="D34" s="6"/>
      <c r="E34" s="6"/>
      <c r="F34" s="6"/>
      <c r="G34" s="6"/>
      <c r="H34" s="6"/>
      <c r="I34" s="6"/>
      <c r="J34" s="6"/>
    </row>
    <row r="35" customFormat="false" ht="15" hidden="false" customHeight="false" outlineLevel="0" collapsed="false">
      <c r="A35" s="6"/>
      <c r="B35" s="15"/>
      <c r="C35" s="6"/>
      <c r="D35" s="6"/>
      <c r="E35" s="6"/>
      <c r="F35" s="6"/>
      <c r="G35" s="6"/>
      <c r="H35" s="6"/>
      <c r="I35" s="6"/>
      <c r="J35" s="6"/>
    </row>
    <row r="36" customFormat="false" ht="15" hidden="false" customHeight="false" outlineLevel="0" collapsed="false">
      <c r="A36" s="6"/>
      <c r="B36" s="15"/>
      <c r="C36" s="6"/>
      <c r="D36" s="6"/>
      <c r="E36" s="6"/>
      <c r="F36" s="6"/>
      <c r="G36" s="6"/>
      <c r="H36" s="6"/>
      <c r="I36" s="6"/>
      <c r="J36" s="6"/>
    </row>
    <row r="37" customFormat="false" ht="15" hidden="false" customHeight="false" outlineLevel="0" collapsed="false">
      <c r="A37" s="6"/>
      <c r="B37" s="15"/>
      <c r="C37" s="6"/>
      <c r="D37" s="6"/>
      <c r="E37" s="6"/>
      <c r="F37" s="6"/>
      <c r="G37" s="6"/>
      <c r="H37" s="6"/>
      <c r="I37" s="6"/>
      <c r="J37" s="6"/>
    </row>
    <row r="38" customFormat="false" ht="15" hidden="false" customHeight="false" outlineLevel="0" collapsed="false">
      <c r="A38" s="6"/>
      <c r="B38" s="15"/>
      <c r="C38" s="6"/>
      <c r="D38" s="6"/>
      <c r="E38" s="6"/>
      <c r="F38" s="6"/>
      <c r="G38" s="6"/>
      <c r="H38" s="6"/>
      <c r="I38" s="6"/>
      <c r="J38" s="6"/>
    </row>
    <row r="39" customFormat="false" ht="15" hidden="false" customHeight="false" outlineLevel="0" collapsed="false">
      <c r="A39" s="6"/>
      <c r="B39" s="15"/>
      <c r="C39" s="6"/>
      <c r="D39" s="6"/>
      <c r="E39" s="6"/>
      <c r="F39" s="6"/>
      <c r="G39" s="6"/>
      <c r="H39" s="6"/>
      <c r="I39" s="6"/>
      <c r="J39" s="6"/>
    </row>
    <row r="40" customFormat="false" ht="15" hidden="false" customHeight="false" outlineLevel="0" collapsed="false">
      <c r="A40" s="6"/>
      <c r="B40" s="15"/>
      <c r="C40" s="6"/>
      <c r="D40" s="6"/>
      <c r="E40" s="6"/>
      <c r="F40" s="6"/>
      <c r="G40" s="6"/>
      <c r="H40" s="6"/>
      <c r="I40" s="6"/>
      <c r="J40" s="6"/>
    </row>
    <row r="41" customFormat="false" ht="15" hidden="false" customHeight="false" outlineLevel="0" collapsed="false">
      <c r="A41" s="6"/>
      <c r="B41" s="15"/>
      <c r="C41" s="6"/>
      <c r="D41" s="6"/>
      <c r="E41" s="6"/>
      <c r="F41" s="6"/>
      <c r="G41" s="6"/>
      <c r="H41" s="6"/>
      <c r="I41" s="6"/>
      <c r="J41" s="6"/>
    </row>
    <row r="42" customFormat="false" ht="15" hidden="false" customHeight="false" outlineLevel="0" collapsed="false">
      <c r="A42" s="6"/>
      <c r="B42" s="15"/>
      <c r="C42" s="6"/>
      <c r="D42" s="6"/>
      <c r="E42" s="6"/>
      <c r="F42" s="6"/>
      <c r="G42" s="6"/>
      <c r="H42" s="6"/>
      <c r="I42" s="6"/>
      <c r="J42" s="6"/>
    </row>
    <row r="43" customFormat="false" ht="15" hidden="false" customHeight="false" outlineLevel="0" collapsed="false">
      <c r="A43" s="6"/>
      <c r="B43" s="15"/>
      <c r="C43" s="6"/>
      <c r="D43" s="6"/>
      <c r="E43" s="6"/>
      <c r="F43" s="6"/>
      <c r="G43" s="6"/>
      <c r="H43" s="6"/>
      <c r="I43" s="6"/>
      <c r="J43" s="6"/>
    </row>
    <row r="44" customFormat="false" ht="15" hidden="false" customHeight="false" outlineLevel="0" collapsed="false">
      <c r="A44" s="6"/>
      <c r="B44" s="15"/>
      <c r="C44" s="6"/>
      <c r="D44" s="6"/>
      <c r="E44" s="6"/>
      <c r="F44" s="6"/>
      <c r="G44" s="6"/>
      <c r="H44" s="6"/>
      <c r="I44" s="6"/>
      <c r="J44" s="6"/>
    </row>
    <row r="45" customFormat="false" ht="15" hidden="false" customHeight="false" outlineLevel="0" collapsed="false">
      <c r="A45" s="6"/>
      <c r="B45" s="15"/>
      <c r="C45" s="6"/>
      <c r="D45" s="6"/>
      <c r="E45" s="6"/>
      <c r="F45" s="6"/>
      <c r="G45" s="6"/>
      <c r="H45" s="6"/>
      <c r="I45" s="6"/>
      <c r="J45" s="6"/>
    </row>
    <row r="46" customFormat="false" ht="15" hidden="false" customHeight="false" outlineLevel="0" collapsed="false">
      <c r="A46" s="6"/>
      <c r="B46" s="15"/>
      <c r="C46" s="6"/>
      <c r="D46" s="6"/>
      <c r="E46" s="6"/>
      <c r="F46" s="6"/>
      <c r="G46" s="6"/>
      <c r="H46" s="6"/>
      <c r="I46" s="6"/>
      <c r="J46" s="6"/>
    </row>
    <row r="47" customFormat="false" ht="15" hidden="false" customHeight="false" outlineLevel="0" collapsed="false">
      <c r="A47" s="6"/>
      <c r="B47" s="15"/>
      <c r="C47" s="6"/>
      <c r="D47" s="6"/>
      <c r="E47" s="6"/>
      <c r="F47" s="6"/>
      <c r="G47" s="6"/>
      <c r="H47" s="6"/>
      <c r="I47" s="6"/>
      <c r="J47" s="6"/>
    </row>
    <row r="48" customFormat="false" ht="15" hidden="false" customHeight="false" outlineLevel="0" collapsed="false">
      <c r="A48" s="6"/>
      <c r="B48" s="15"/>
      <c r="C48" s="6"/>
      <c r="D48" s="6"/>
      <c r="E48" s="6"/>
      <c r="F48" s="6"/>
      <c r="G48" s="6"/>
      <c r="H48" s="6"/>
      <c r="I48" s="6"/>
      <c r="J48" s="6"/>
    </row>
    <row r="49" customFormat="false" ht="15" hidden="false" customHeight="false" outlineLevel="0" collapsed="false">
      <c r="A49" s="6"/>
      <c r="B49" s="15"/>
      <c r="C49" s="6"/>
      <c r="D49" s="6"/>
      <c r="E49" s="6"/>
      <c r="F49" s="6"/>
      <c r="G49" s="6"/>
      <c r="H49" s="6"/>
      <c r="I49" s="6"/>
      <c r="J49" s="6"/>
    </row>
    <row r="50" customFormat="false" ht="15" hidden="false" customHeight="false" outlineLevel="0" collapsed="false">
      <c r="A50" s="6"/>
      <c r="B50" s="15"/>
      <c r="C50" s="6"/>
      <c r="D50" s="6"/>
      <c r="E50" s="6"/>
      <c r="F50" s="6"/>
      <c r="G50" s="6"/>
      <c r="H50" s="6"/>
      <c r="I50" s="6"/>
      <c r="J50" s="6"/>
    </row>
    <row r="51" customFormat="false" ht="15" hidden="false" customHeight="false" outlineLevel="0" collapsed="false">
      <c r="A51" s="6"/>
      <c r="B51" s="15"/>
      <c r="C51" s="6"/>
      <c r="D51" s="6"/>
      <c r="E51" s="6"/>
      <c r="F51" s="6"/>
      <c r="G51" s="6"/>
      <c r="H51" s="6"/>
      <c r="I51" s="6"/>
      <c r="J51" s="6"/>
    </row>
    <row r="52" customFormat="false" ht="15" hidden="false" customHeight="false" outlineLevel="0" collapsed="false">
      <c r="A52" s="6"/>
      <c r="B52" s="15"/>
      <c r="C52" s="6"/>
      <c r="D52" s="6"/>
      <c r="E52" s="6"/>
      <c r="F52" s="6"/>
      <c r="G52" s="6"/>
      <c r="H52" s="6"/>
      <c r="I52" s="6"/>
      <c r="J52" s="6"/>
    </row>
    <row r="53" customFormat="false" ht="15" hidden="false" customHeight="false" outlineLevel="0" collapsed="false">
      <c r="A53" s="6"/>
      <c r="B53" s="15"/>
      <c r="C53" s="6"/>
      <c r="D53" s="6"/>
      <c r="E53" s="6"/>
      <c r="F53" s="6"/>
      <c r="G53" s="6"/>
      <c r="H53" s="6"/>
      <c r="I53" s="6"/>
      <c r="J53" s="6"/>
    </row>
    <row r="54" customFormat="false" ht="15" hidden="false" customHeight="false" outlineLevel="0" collapsed="false">
      <c r="A54" s="6"/>
      <c r="B54" s="15"/>
      <c r="C54" s="6"/>
      <c r="D54" s="6"/>
      <c r="E54" s="6"/>
      <c r="F54" s="6"/>
      <c r="G54" s="6"/>
      <c r="H54" s="6"/>
      <c r="I54" s="6"/>
      <c r="J54" s="6"/>
    </row>
    <row r="55" customFormat="false" ht="15" hidden="false" customHeight="false" outlineLevel="0" collapsed="false">
      <c r="A55" s="6"/>
      <c r="B55" s="15"/>
      <c r="C55" s="6"/>
      <c r="D55" s="6"/>
      <c r="E55" s="6"/>
      <c r="F55" s="6"/>
      <c r="G55" s="6"/>
      <c r="H55" s="6"/>
      <c r="I55" s="6"/>
      <c r="J55" s="6"/>
    </row>
    <row r="56" customFormat="false" ht="15" hidden="false" customHeight="false" outlineLevel="0" collapsed="false">
      <c r="A56" s="6"/>
      <c r="B56" s="15"/>
      <c r="C56" s="6"/>
      <c r="D56" s="6"/>
      <c r="E56" s="6"/>
      <c r="F56" s="6"/>
      <c r="G56" s="6"/>
      <c r="H56" s="6"/>
      <c r="I56" s="6"/>
      <c r="J56" s="6"/>
    </row>
    <row r="57" customFormat="false" ht="15" hidden="false" customHeight="false" outlineLevel="0" collapsed="false">
      <c r="A57" s="6"/>
      <c r="B57" s="15"/>
      <c r="C57" s="6"/>
      <c r="D57" s="6"/>
      <c r="E57" s="6"/>
      <c r="F57" s="6"/>
      <c r="G57" s="6"/>
      <c r="H57" s="6"/>
      <c r="I57" s="6"/>
      <c r="J57" s="6"/>
    </row>
    <row r="58" customFormat="false" ht="15" hidden="false" customHeight="false" outlineLevel="0" collapsed="false">
      <c r="A58" s="6"/>
      <c r="B58" s="15"/>
      <c r="C58" s="6"/>
      <c r="D58" s="6"/>
      <c r="E58" s="6"/>
      <c r="F58" s="6"/>
      <c r="G58" s="6"/>
      <c r="H58" s="6"/>
      <c r="I58" s="6"/>
      <c r="J58" s="6"/>
    </row>
    <row r="59" customFormat="false" ht="15" hidden="false" customHeight="false" outlineLevel="0" collapsed="false">
      <c r="A59" s="6"/>
      <c r="B59" s="15"/>
      <c r="C59" s="6"/>
      <c r="D59" s="6"/>
      <c r="E59" s="6"/>
      <c r="F59" s="6"/>
      <c r="G59" s="6"/>
      <c r="H59" s="6"/>
      <c r="I59" s="6"/>
      <c r="J59" s="6"/>
    </row>
    <row r="60" customFormat="false" ht="15" hidden="false" customHeight="false" outlineLevel="0" collapsed="false">
      <c r="A60" s="6"/>
      <c r="B60" s="15"/>
      <c r="C60" s="6"/>
      <c r="D60" s="6"/>
      <c r="E60" s="6"/>
      <c r="F60" s="6"/>
      <c r="G60" s="6"/>
      <c r="H60" s="6"/>
      <c r="I60" s="6"/>
      <c r="J60" s="6"/>
    </row>
    <row r="61" customFormat="false" ht="15" hidden="false" customHeight="false" outlineLevel="0" collapsed="false">
      <c r="A61" s="6"/>
      <c r="B61" s="15"/>
      <c r="C61" s="6"/>
      <c r="D61" s="6"/>
      <c r="E61" s="6"/>
      <c r="F61" s="6"/>
      <c r="G61" s="6"/>
      <c r="H61" s="6"/>
      <c r="I61" s="6"/>
      <c r="J61" s="6"/>
    </row>
    <row r="62" customFormat="false" ht="15" hidden="false" customHeight="false" outlineLevel="0" collapsed="false">
      <c r="A62" s="6"/>
      <c r="B62" s="15"/>
      <c r="C62" s="6"/>
      <c r="D62" s="6"/>
      <c r="E62" s="6"/>
      <c r="F62" s="6"/>
      <c r="G62" s="6"/>
      <c r="H62" s="6"/>
      <c r="I62" s="6"/>
      <c r="J62" s="6"/>
    </row>
    <row r="63" customFormat="false" ht="15" hidden="false" customHeight="false" outlineLevel="0" collapsed="false">
      <c r="A63" s="6"/>
      <c r="B63" s="15"/>
      <c r="C63" s="6"/>
      <c r="D63" s="6"/>
      <c r="E63" s="6"/>
      <c r="F63" s="6"/>
      <c r="G63" s="6"/>
      <c r="H63" s="6"/>
      <c r="I63" s="6"/>
      <c r="J63" s="6"/>
    </row>
    <row r="64" customFormat="false" ht="15" hidden="false" customHeight="false" outlineLevel="0" collapsed="false">
      <c r="A64" s="6"/>
      <c r="B64" s="15"/>
      <c r="C64" s="6"/>
      <c r="D64" s="6"/>
      <c r="E64" s="6"/>
      <c r="F64" s="6"/>
      <c r="G64" s="6"/>
      <c r="H64" s="6"/>
      <c r="I64" s="6"/>
      <c r="J64" s="6"/>
    </row>
    <row r="65" customFormat="false" ht="15" hidden="false" customHeight="false" outlineLevel="0" collapsed="false">
      <c r="A65" s="6"/>
      <c r="B65" s="15"/>
      <c r="C65" s="6"/>
      <c r="D65" s="6"/>
      <c r="E65" s="6"/>
      <c r="F65" s="6"/>
      <c r="G65" s="6"/>
      <c r="H65" s="6"/>
      <c r="I65" s="6"/>
      <c r="J65" s="6"/>
    </row>
    <row r="66" customFormat="false" ht="15" hidden="false" customHeight="false" outlineLevel="0" collapsed="false">
      <c r="A66" s="6"/>
      <c r="B66" s="15"/>
      <c r="C66" s="6"/>
      <c r="D66" s="6"/>
      <c r="E66" s="6"/>
      <c r="F66" s="6"/>
      <c r="G66" s="6"/>
      <c r="H66" s="6"/>
      <c r="I66" s="6"/>
      <c r="J66" s="6"/>
    </row>
    <row r="67" customFormat="false" ht="15" hidden="false" customHeight="false" outlineLevel="0" collapsed="false">
      <c r="A67" s="6"/>
      <c r="B67" s="15"/>
      <c r="C67" s="6"/>
      <c r="D67" s="6"/>
      <c r="E67" s="6"/>
      <c r="F67" s="6"/>
      <c r="G67" s="6"/>
      <c r="H67" s="6"/>
      <c r="I67" s="6"/>
      <c r="J67" s="6"/>
    </row>
    <row r="68" customFormat="false" ht="15" hidden="false" customHeight="false" outlineLevel="0" collapsed="false">
      <c r="A68" s="6"/>
      <c r="B68" s="15"/>
      <c r="C68" s="6"/>
      <c r="D68" s="6"/>
      <c r="E68" s="6"/>
      <c r="F68" s="6"/>
      <c r="G68" s="6"/>
      <c r="H68" s="6"/>
      <c r="I68" s="6"/>
      <c r="J68" s="6"/>
    </row>
    <row r="69" customFormat="false" ht="15" hidden="false" customHeight="false" outlineLevel="0" collapsed="false">
      <c r="A69" s="6"/>
      <c r="B69" s="15"/>
      <c r="C69" s="6"/>
      <c r="D69" s="6"/>
      <c r="E69" s="6"/>
      <c r="F69" s="6"/>
      <c r="G69" s="6"/>
      <c r="H69" s="6"/>
      <c r="I69" s="6"/>
      <c r="J69" s="6"/>
    </row>
    <row r="70" customFormat="false" ht="15" hidden="false" customHeight="false" outlineLevel="0" collapsed="false">
      <c r="A70" s="6"/>
      <c r="B70" s="15"/>
      <c r="C70" s="6"/>
      <c r="D70" s="6"/>
      <c r="E70" s="6"/>
      <c r="F70" s="6"/>
      <c r="G70" s="6"/>
      <c r="H70" s="6"/>
      <c r="I70" s="6"/>
      <c r="J70" s="6"/>
    </row>
    <row r="71" customFormat="false" ht="15" hidden="false" customHeight="false" outlineLevel="0" collapsed="false">
      <c r="A71" s="6"/>
      <c r="B71" s="15"/>
      <c r="C71" s="6"/>
      <c r="D71" s="6"/>
      <c r="E71" s="6"/>
      <c r="F71" s="6"/>
      <c r="G71" s="6"/>
      <c r="H71" s="6"/>
      <c r="I71" s="6"/>
      <c r="J71" s="6"/>
    </row>
    <row r="72" customFormat="false" ht="15" hidden="false" customHeight="false" outlineLevel="0" collapsed="false">
      <c r="A72" s="6"/>
      <c r="B72" s="15"/>
      <c r="C72" s="6"/>
      <c r="D72" s="6"/>
      <c r="E72" s="6"/>
      <c r="F72" s="6"/>
      <c r="G72" s="6"/>
      <c r="H72" s="6"/>
      <c r="I72" s="6"/>
      <c r="J72" s="6"/>
    </row>
    <row r="73" customFormat="false" ht="15" hidden="false" customHeight="false" outlineLevel="0" collapsed="false">
      <c r="A73" s="6"/>
      <c r="B73" s="15"/>
      <c r="C73" s="6"/>
      <c r="D73" s="6"/>
      <c r="E73" s="6"/>
      <c r="F73" s="6"/>
      <c r="G73" s="6"/>
      <c r="H73" s="6"/>
      <c r="I73" s="6"/>
      <c r="J73" s="6"/>
    </row>
    <row r="74" customFormat="false" ht="15" hidden="false" customHeight="false" outlineLevel="0" collapsed="false">
      <c r="A74" s="6"/>
      <c r="B74" s="15"/>
      <c r="C74" s="6"/>
      <c r="D74" s="6"/>
      <c r="E74" s="6"/>
      <c r="F74" s="6"/>
      <c r="G74" s="6"/>
      <c r="H74" s="6"/>
      <c r="I74" s="6"/>
      <c r="J74" s="6"/>
    </row>
    <row r="75" customFormat="false" ht="15" hidden="false" customHeight="false" outlineLevel="0" collapsed="false">
      <c r="A75" s="6"/>
      <c r="B75" s="15"/>
      <c r="C75" s="6"/>
      <c r="D75" s="6"/>
      <c r="E75" s="6"/>
      <c r="F75" s="6"/>
      <c r="G75" s="6"/>
      <c r="H75" s="6"/>
      <c r="I75" s="6"/>
      <c r="J75" s="6"/>
    </row>
    <row r="76" customFormat="false" ht="15" hidden="false" customHeight="false" outlineLevel="0" collapsed="false">
      <c r="A76" s="6"/>
      <c r="B76" s="15"/>
      <c r="C76" s="6"/>
      <c r="D76" s="6"/>
      <c r="E76" s="6"/>
      <c r="F76" s="6"/>
      <c r="G76" s="6"/>
      <c r="H76" s="6"/>
      <c r="I76" s="6"/>
      <c r="J76" s="6"/>
    </row>
    <row r="77" customFormat="false" ht="15" hidden="false" customHeight="false" outlineLevel="0" collapsed="false">
      <c r="A77" s="6"/>
      <c r="B77" s="15"/>
      <c r="C77" s="6"/>
      <c r="D77" s="6"/>
      <c r="E77" s="6"/>
      <c r="F77" s="6"/>
      <c r="G77" s="6"/>
      <c r="H77" s="6"/>
      <c r="I77" s="6"/>
      <c r="J77" s="6"/>
    </row>
    <row r="78" customFormat="false" ht="15" hidden="false" customHeight="false" outlineLevel="0" collapsed="false">
      <c r="A78" s="6"/>
      <c r="B78" s="15"/>
      <c r="C78" s="6"/>
      <c r="D78" s="6"/>
      <c r="E78" s="6"/>
      <c r="F78" s="6"/>
      <c r="G78" s="6"/>
      <c r="H78" s="6"/>
      <c r="I78" s="6"/>
      <c r="J78" s="6"/>
    </row>
    <row r="79" customFormat="false" ht="15" hidden="false" customHeight="false" outlineLevel="0" collapsed="false">
      <c r="A79" s="6"/>
      <c r="B79" s="15"/>
      <c r="C79" s="6"/>
      <c r="D79" s="6"/>
      <c r="E79" s="6"/>
      <c r="F79" s="6"/>
      <c r="G79" s="6"/>
      <c r="H79" s="6"/>
      <c r="I79" s="6"/>
      <c r="J79" s="6"/>
    </row>
    <row r="80" customFormat="false" ht="15" hidden="false" customHeight="false" outlineLevel="0" collapsed="false">
      <c r="A80" s="6"/>
      <c r="B80" s="15"/>
      <c r="C80" s="6"/>
      <c r="D80" s="6"/>
      <c r="E80" s="6"/>
      <c r="F80" s="6"/>
      <c r="G80" s="6"/>
      <c r="H80" s="6"/>
      <c r="I80" s="6"/>
      <c r="J80" s="6"/>
    </row>
    <row r="81" customFormat="false" ht="15" hidden="false" customHeight="false" outlineLevel="0" collapsed="false">
      <c r="A81" s="6"/>
      <c r="B81" s="15"/>
      <c r="C81" s="6"/>
      <c r="D81" s="6"/>
      <c r="E81" s="6"/>
      <c r="F81" s="6"/>
      <c r="G81" s="6"/>
      <c r="H81" s="6"/>
      <c r="I81" s="6"/>
      <c r="J81" s="6"/>
    </row>
    <row r="82" customFormat="false" ht="15" hidden="false" customHeight="false" outlineLevel="0" collapsed="false">
      <c r="A82" s="6"/>
      <c r="B82" s="15"/>
      <c r="C82" s="6"/>
      <c r="D82" s="6"/>
      <c r="E82" s="6"/>
      <c r="F82" s="6"/>
      <c r="G82" s="6"/>
      <c r="H82" s="6"/>
      <c r="I82" s="6"/>
      <c r="J82" s="6"/>
    </row>
    <row r="83" customFormat="false" ht="15" hidden="false" customHeight="false" outlineLevel="0" collapsed="false">
      <c r="A83" s="6"/>
      <c r="B83" s="15"/>
      <c r="C83" s="6"/>
      <c r="D83" s="6"/>
      <c r="E83" s="6"/>
      <c r="F83" s="6"/>
      <c r="G83" s="6"/>
      <c r="H83" s="6"/>
      <c r="I83" s="6"/>
      <c r="J83" s="6"/>
    </row>
    <row r="84" customFormat="false" ht="15" hidden="false" customHeight="false" outlineLevel="0" collapsed="false">
      <c r="A84" s="6"/>
      <c r="B84" s="15"/>
      <c r="C84" s="6"/>
      <c r="D84" s="6"/>
      <c r="E84" s="6"/>
      <c r="F84" s="6"/>
      <c r="G84" s="6"/>
      <c r="H84" s="6"/>
      <c r="I84" s="6"/>
      <c r="J84" s="6"/>
    </row>
    <row r="85" customFormat="false" ht="15" hidden="false" customHeight="false" outlineLevel="0" collapsed="false">
      <c r="A85" s="6"/>
      <c r="B85" s="15"/>
      <c r="C85" s="6"/>
      <c r="D85" s="6"/>
      <c r="E85" s="6"/>
      <c r="F85" s="6"/>
      <c r="G85" s="6"/>
      <c r="H85" s="6"/>
      <c r="I85" s="6"/>
      <c r="J85" s="6"/>
    </row>
    <row r="86" customFormat="false" ht="15" hidden="false" customHeight="false" outlineLevel="0" collapsed="false">
      <c r="A86" s="6"/>
      <c r="B86" s="15"/>
      <c r="C86" s="6"/>
      <c r="D86" s="6"/>
      <c r="E86" s="6"/>
      <c r="F86" s="6"/>
      <c r="G86" s="6"/>
      <c r="H86" s="6"/>
      <c r="I86" s="6"/>
      <c r="J86" s="6"/>
    </row>
    <row r="87" customFormat="false" ht="15" hidden="false" customHeight="false" outlineLevel="0" collapsed="false">
      <c r="A87" s="6"/>
      <c r="B87" s="15"/>
      <c r="C87" s="6"/>
      <c r="D87" s="6"/>
      <c r="E87" s="6"/>
      <c r="F87" s="6"/>
      <c r="G87" s="6"/>
      <c r="H87" s="6"/>
      <c r="I87" s="6"/>
      <c r="J87" s="6"/>
    </row>
    <row r="88" customFormat="false" ht="15" hidden="false" customHeight="false" outlineLevel="0" collapsed="false">
      <c r="A88" s="6"/>
      <c r="B88" s="15"/>
      <c r="C88" s="6"/>
      <c r="D88" s="6"/>
      <c r="E88" s="6"/>
      <c r="F88" s="6"/>
      <c r="G88" s="6"/>
      <c r="H88" s="6"/>
      <c r="I88" s="6"/>
      <c r="J88" s="6"/>
    </row>
    <row r="89" customFormat="false" ht="15" hidden="false" customHeight="false" outlineLevel="0" collapsed="false">
      <c r="A89" s="6"/>
      <c r="B89" s="15"/>
      <c r="C89" s="6"/>
      <c r="D89" s="6"/>
      <c r="E89" s="6"/>
      <c r="F89" s="6"/>
      <c r="G89" s="6"/>
      <c r="H89" s="6"/>
      <c r="I89" s="6"/>
      <c r="J89" s="6"/>
    </row>
    <row r="90" customFormat="false" ht="15" hidden="false" customHeight="false" outlineLevel="0" collapsed="false">
      <c r="A90" s="6"/>
      <c r="B90" s="15"/>
      <c r="C90" s="6"/>
      <c r="D90" s="6"/>
      <c r="E90" s="6"/>
      <c r="F90" s="6"/>
      <c r="G90" s="6"/>
      <c r="H90" s="6"/>
      <c r="I90" s="6"/>
      <c r="J90" s="6"/>
    </row>
    <row r="91" customFormat="false" ht="15" hidden="false" customHeight="false" outlineLevel="0" collapsed="false">
      <c r="A91" s="6"/>
      <c r="B91" s="15"/>
      <c r="C91" s="6"/>
      <c r="D91" s="6"/>
      <c r="E91" s="6"/>
      <c r="F91" s="6"/>
      <c r="G91" s="6"/>
      <c r="H91" s="6"/>
      <c r="I91" s="6"/>
      <c r="J91" s="6"/>
    </row>
    <row r="92" customFormat="false" ht="15" hidden="false" customHeight="false" outlineLevel="0" collapsed="false">
      <c r="A92" s="6"/>
      <c r="B92" s="15"/>
      <c r="C92" s="6"/>
      <c r="D92" s="6"/>
      <c r="E92" s="6"/>
      <c r="F92" s="6"/>
      <c r="G92" s="6"/>
      <c r="H92" s="6"/>
      <c r="I92" s="6"/>
      <c r="J92" s="6"/>
    </row>
    <row r="93" customFormat="false" ht="15" hidden="false" customHeight="false" outlineLevel="0" collapsed="false">
      <c r="A93" s="6"/>
      <c r="B93" s="15"/>
      <c r="C93" s="6"/>
      <c r="D93" s="6"/>
      <c r="E93" s="6"/>
      <c r="F93" s="6"/>
      <c r="G93" s="6"/>
      <c r="H93" s="6"/>
      <c r="I93" s="6"/>
      <c r="J93" s="6"/>
    </row>
    <row r="94" customFormat="false" ht="15" hidden="false" customHeight="false" outlineLevel="0" collapsed="false">
      <c r="A94" s="6"/>
      <c r="B94" s="15"/>
      <c r="C94" s="6"/>
      <c r="D94" s="6"/>
      <c r="E94" s="6"/>
      <c r="F94" s="6"/>
      <c r="G94" s="6"/>
      <c r="H94" s="6"/>
      <c r="I94" s="6"/>
      <c r="J94" s="6"/>
    </row>
    <row r="95" customFormat="false" ht="15" hidden="false" customHeight="false" outlineLevel="0" collapsed="false">
      <c r="A95" s="6"/>
      <c r="B95" s="15"/>
      <c r="C95" s="6"/>
      <c r="D95" s="6"/>
      <c r="E95" s="6"/>
      <c r="F95" s="6"/>
      <c r="G95" s="6"/>
      <c r="H95" s="6"/>
      <c r="I95" s="6"/>
      <c r="J95" s="6"/>
    </row>
    <row r="96" customFormat="false" ht="15" hidden="false" customHeight="false" outlineLevel="0" collapsed="false">
      <c r="A96" s="6"/>
      <c r="B96" s="15"/>
      <c r="C96" s="6"/>
      <c r="D96" s="6"/>
      <c r="E96" s="6"/>
      <c r="F96" s="6"/>
      <c r="G96" s="6"/>
      <c r="H96" s="6"/>
      <c r="I96" s="6"/>
      <c r="J96" s="6"/>
    </row>
    <row r="97" customFormat="false" ht="15" hidden="false" customHeight="false" outlineLevel="0" collapsed="false">
      <c r="A97" s="6"/>
      <c r="B97" s="15"/>
      <c r="C97" s="6"/>
      <c r="D97" s="6"/>
      <c r="E97" s="6"/>
      <c r="F97" s="6"/>
      <c r="G97" s="6"/>
      <c r="H97" s="6"/>
      <c r="I97" s="6"/>
      <c r="J97" s="6"/>
    </row>
    <row r="98" customFormat="false" ht="15" hidden="false" customHeight="false" outlineLevel="0" collapsed="false">
      <c r="A98" s="6"/>
      <c r="B98" s="15"/>
      <c r="C98" s="6"/>
      <c r="D98" s="6"/>
      <c r="E98" s="6"/>
      <c r="F98" s="6"/>
      <c r="G98" s="6"/>
      <c r="H98" s="6"/>
      <c r="I98" s="6"/>
      <c r="J98" s="6"/>
    </row>
    <row r="99" customFormat="false" ht="15" hidden="false" customHeight="false" outlineLevel="0" collapsed="false">
      <c r="A99" s="6"/>
      <c r="B99" s="15"/>
      <c r="C99" s="6"/>
      <c r="D99" s="6"/>
      <c r="E99" s="6"/>
      <c r="F99" s="6"/>
      <c r="G99" s="6"/>
      <c r="H99" s="6"/>
      <c r="I99" s="6"/>
      <c r="J99" s="6"/>
    </row>
    <row r="100" customFormat="false" ht="15" hidden="false" customHeight="false" outlineLevel="0" collapsed="false">
      <c r="A100" s="6"/>
      <c r="B100" s="15"/>
      <c r="C100" s="6"/>
      <c r="D100" s="6"/>
      <c r="E100" s="6"/>
      <c r="F100" s="6"/>
      <c r="G100" s="6"/>
      <c r="H100" s="6"/>
      <c r="I100" s="6"/>
      <c r="J100" s="6"/>
    </row>
    <row r="101" customFormat="false" ht="15" hidden="false" customHeight="false" outlineLevel="0" collapsed="false">
      <c r="A101" s="6"/>
      <c r="B101" s="15"/>
      <c r="C101" s="6"/>
      <c r="D101" s="6"/>
      <c r="E101" s="6"/>
      <c r="F101" s="6"/>
      <c r="G101" s="6"/>
      <c r="H101" s="6"/>
      <c r="I101" s="6"/>
      <c r="J101" s="6"/>
    </row>
    <row r="102" customFormat="false" ht="15" hidden="false" customHeight="false" outlineLevel="0" collapsed="false">
      <c r="A102" s="6"/>
      <c r="B102" s="15"/>
      <c r="C102" s="6"/>
      <c r="D102" s="6"/>
      <c r="E102" s="6"/>
      <c r="F102" s="6"/>
      <c r="G102" s="6"/>
      <c r="H102" s="6"/>
      <c r="I102" s="6"/>
      <c r="J102" s="6"/>
    </row>
    <row r="103" customFormat="false" ht="15" hidden="false" customHeight="false" outlineLevel="0" collapsed="false">
      <c r="A103" s="6"/>
      <c r="B103" s="15"/>
      <c r="C103" s="6"/>
      <c r="D103" s="6"/>
      <c r="E103" s="6"/>
      <c r="F103" s="6"/>
      <c r="G103" s="6"/>
      <c r="H103" s="6"/>
      <c r="I103" s="6"/>
      <c r="J103" s="6"/>
    </row>
    <row r="104" customFormat="false" ht="15" hidden="false" customHeight="false" outlineLevel="0" collapsed="false">
      <c r="A104" s="6"/>
      <c r="B104" s="15"/>
      <c r="C104" s="6"/>
      <c r="D104" s="6"/>
      <c r="E104" s="6"/>
      <c r="F104" s="6"/>
      <c r="G104" s="6"/>
      <c r="H104" s="6"/>
      <c r="I104" s="6"/>
      <c r="J104" s="6"/>
    </row>
    <row r="105" customFormat="false" ht="15" hidden="false" customHeight="false" outlineLevel="0" collapsed="false">
      <c r="A105" s="6"/>
      <c r="B105" s="15"/>
      <c r="C105" s="6"/>
      <c r="D105" s="6"/>
      <c r="E105" s="6"/>
      <c r="F105" s="6"/>
      <c r="G105" s="6"/>
      <c r="H105" s="6"/>
      <c r="I105" s="6"/>
      <c r="J105" s="6"/>
    </row>
    <row r="106" customFormat="false" ht="15" hidden="false" customHeight="false" outlineLevel="0" collapsed="false">
      <c r="A106" s="6"/>
      <c r="B106" s="15"/>
      <c r="C106" s="6"/>
      <c r="D106" s="6"/>
      <c r="E106" s="6"/>
      <c r="F106" s="6"/>
      <c r="G106" s="6"/>
      <c r="H106" s="6"/>
      <c r="I106" s="6"/>
      <c r="J106" s="6"/>
    </row>
    <row r="107" customFormat="false" ht="15" hidden="false" customHeight="false" outlineLevel="0" collapsed="false">
      <c r="A107" s="6"/>
      <c r="B107" s="15"/>
      <c r="C107" s="6"/>
      <c r="D107" s="6"/>
      <c r="E107" s="6"/>
      <c r="F107" s="6"/>
      <c r="G107" s="6"/>
      <c r="H107" s="6"/>
      <c r="I107" s="6"/>
      <c r="J107" s="6"/>
    </row>
    <row r="108" customFormat="false" ht="15" hidden="false" customHeight="false" outlineLevel="0" collapsed="false">
      <c r="A108" s="6"/>
      <c r="B108" s="15"/>
      <c r="C108" s="6"/>
      <c r="D108" s="6"/>
      <c r="E108" s="6"/>
      <c r="F108" s="6"/>
      <c r="G108" s="6"/>
      <c r="H108" s="6"/>
      <c r="I108" s="6"/>
      <c r="J108" s="6"/>
    </row>
    <row r="109" customFormat="false" ht="15" hidden="false" customHeight="false" outlineLevel="0" collapsed="false">
      <c r="A109" s="6"/>
      <c r="B109" s="15"/>
      <c r="C109" s="6"/>
      <c r="D109" s="6"/>
      <c r="E109" s="6"/>
      <c r="F109" s="6"/>
      <c r="G109" s="6"/>
      <c r="H109" s="6"/>
      <c r="I109" s="6"/>
      <c r="J109" s="6"/>
    </row>
    <row r="110" customFormat="false" ht="15" hidden="false" customHeight="false" outlineLevel="0" collapsed="false">
      <c r="A110" s="6"/>
      <c r="B110" s="15"/>
      <c r="C110" s="6"/>
      <c r="D110" s="6"/>
      <c r="E110" s="6"/>
      <c r="F110" s="6"/>
      <c r="G110" s="6"/>
      <c r="H110" s="6"/>
      <c r="I110" s="6"/>
      <c r="J110" s="6"/>
    </row>
    <row r="111" customFormat="false" ht="15" hidden="false" customHeight="false" outlineLevel="0" collapsed="false">
      <c r="A111" s="6"/>
      <c r="B111" s="15"/>
      <c r="C111" s="6"/>
      <c r="D111" s="6"/>
      <c r="E111" s="6"/>
      <c r="F111" s="6"/>
      <c r="G111" s="6"/>
      <c r="H111" s="6"/>
      <c r="I111" s="6"/>
      <c r="J111" s="6"/>
    </row>
    <row r="112" customFormat="false" ht="15" hidden="false" customHeight="false" outlineLevel="0" collapsed="false">
      <c r="A112" s="6"/>
      <c r="B112" s="15"/>
      <c r="C112" s="6"/>
      <c r="D112" s="6"/>
      <c r="E112" s="6"/>
      <c r="F112" s="6"/>
      <c r="G112" s="6"/>
      <c r="H112" s="6"/>
      <c r="I112" s="6"/>
      <c r="J112" s="6"/>
    </row>
    <row r="113" customFormat="false" ht="15" hidden="false" customHeight="false" outlineLevel="0" collapsed="false">
      <c r="A113" s="6"/>
      <c r="B113" s="15"/>
      <c r="C113" s="6"/>
      <c r="D113" s="6"/>
      <c r="E113" s="6"/>
      <c r="F113" s="6"/>
      <c r="G113" s="6"/>
      <c r="H113" s="6"/>
      <c r="I113" s="6"/>
      <c r="J113" s="6"/>
    </row>
    <row r="114" customFormat="false" ht="15" hidden="false" customHeight="false" outlineLevel="0" collapsed="false">
      <c r="A114" s="6"/>
      <c r="B114" s="15"/>
      <c r="C114" s="6"/>
      <c r="D114" s="6"/>
      <c r="E114" s="6"/>
      <c r="F114" s="6"/>
      <c r="G114" s="6"/>
      <c r="H114" s="6"/>
      <c r="I114" s="6"/>
      <c r="J114" s="6"/>
    </row>
    <row r="115" customFormat="false" ht="15" hidden="false" customHeight="false" outlineLevel="0" collapsed="false">
      <c r="A115" s="6"/>
      <c r="B115" s="15"/>
      <c r="C115" s="6"/>
      <c r="D115" s="6"/>
      <c r="E115" s="6"/>
      <c r="F115" s="6"/>
      <c r="G115" s="6"/>
      <c r="H115" s="6"/>
      <c r="I115" s="6"/>
      <c r="J115" s="6"/>
    </row>
    <row r="116" customFormat="false" ht="15" hidden="false" customHeight="false" outlineLevel="0" collapsed="false">
      <c r="A116" s="6"/>
      <c r="B116" s="15"/>
      <c r="C116" s="6"/>
      <c r="D116" s="6"/>
      <c r="E116" s="6"/>
      <c r="F116" s="6"/>
      <c r="G116" s="6"/>
      <c r="H116" s="6"/>
      <c r="I116" s="6"/>
      <c r="J116" s="6"/>
    </row>
    <row r="117" customFormat="false" ht="15" hidden="false" customHeight="false" outlineLevel="0" collapsed="false">
      <c r="A117" s="6"/>
      <c r="B117" s="15"/>
      <c r="C117" s="6"/>
      <c r="D117" s="6"/>
      <c r="E117" s="6"/>
      <c r="F117" s="6"/>
      <c r="G117" s="6"/>
      <c r="H117" s="6"/>
      <c r="I117" s="6"/>
      <c r="J117" s="6"/>
    </row>
    <row r="118" customFormat="false" ht="15" hidden="false" customHeight="false" outlineLevel="0" collapsed="false">
      <c r="A118" s="6"/>
      <c r="B118" s="15"/>
      <c r="C118" s="6"/>
      <c r="D118" s="6"/>
      <c r="E118" s="6"/>
      <c r="F118" s="6"/>
      <c r="G118" s="6"/>
      <c r="H118" s="6"/>
      <c r="I118" s="6"/>
      <c r="J118" s="6"/>
    </row>
    <row r="119" customFormat="false" ht="15" hidden="false" customHeight="false" outlineLevel="0" collapsed="false">
      <c r="A119" s="6"/>
      <c r="B119" s="15"/>
      <c r="C119" s="6"/>
      <c r="D119" s="6"/>
      <c r="E119" s="6"/>
      <c r="F119" s="6"/>
      <c r="G119" s="6"/>
      <c r="H119" s="6"/>
      <c r="I119" s="6"/>
      <c r="J119" s="6"/>
    </row>
    <row r="120" customFormat="false" ht="15" hidden="false" customHeight="false" outlineLevel="0" collapsed="false">
      <c r="A120" s="6"/>
      <c r="B120" s="15"/>
      <c r="C120" s="6"/>
      <c r="D120" s="6"/>
      <c r="E120" s="6"/>
      <c r="F120" s="6"/>
      <c r="G120" s="6"/>
      <c r="H120" s="6"/>
      <c r="I120" s="6"/>
      <c r="J120" s="6"/>
    </row>
    <row r="121" customFormat="false" ht="15" hidden="false" customHeight="false" outlineLevel="0" collapsed="false">
      <c r="A121" s="6"/>
      <c r="B121" s="15"/>
      <c r="C121" s="6"/>
      <c r="D121" s="6"/>
      <c r="E121" s="6"/>
      <c r="F121" s="6"/>
      <c r="G121" s="6"/>
      <c r="H121" s="6"/>
      <c r="I121" s="6"/>
      <c r="J121" s="6"/>
    </row>
    <row r="122" customFormat="false" ht="15" hidden="false" customHeight="false" outlineLevel="0" collapsed="false">
      <c r="A122" s="6"/>
      <c r="B122" s="15"/>
      <c r="C122" s="6"/>
      <c r="D122" s="6"/>
      <c r="E122" s="6"/>
      <c r="F122" s="6"/>
      <c r="G122" s="6"/>
      <c r="H122" s="6"/>
      <c r="I122" s="6"/>
      <c r="J122" s="6"/>
    </row>
    <row r="123" customFormat="false" ht="15" hidden="false" customHeight="false" outlineLevel="0" collapsed="false">
      <c r="A123" s="6"/>
      <c r="B123" s="15"/>
      <c r="C123" s="6"/>
      <c r="D123" s="6"/>
      <c r="E123" s="6"/>
      <c r="F123" s="6"/>
      <c r="G123" s="6"/>
      <c r="H123" s="6"/>
      <c r="I123" s="6"/>
      <c r="J123" s="6"/>
    </row>
    <row r="124" customFormat="false" ht="15" hidden="false" customHeight="false" outlineLevel="0" collapsed="false">
      <c r="A124" s="6"/>
      <c r="B124" s="15"/>
      <c r="C124" s="6"/>
      <c r="D124" s="6"/>
      <c r="E124" s="6"/>
      <c r="F124" s="6"/>
      <c r="G124" s="6"/>
      <c r="H124" s="6"/>
      <c r="I124" s="6"/>
      <c r="J124" s="6"/>
    </row>
    <row r="125" customFormat="false" ht="15" hidden="false" customHeight="false" outlineLevel="0" collapsed="false">
      <c r="A125" s="6"/>
      <c r="B125" s="15"/>
      <c r="C125" s="6"/>
      <c r="D125" s="6"/>
      <c r="E125" s="6"/>
      <c r="F125" s="6"/>
      <c r="G125" s="6"/>
      <c r="H125" s="6"/>
      <c r="I125" s="6"/>
      <c r="J125" s="6"/>
    </row>
    <row r="126" customFormat="false" ht="15" hidden="false" customHeight="false" outlineLevel="0" collapsed="false">
      <c r="A126" s="6"/>
      <c r="B126" s="15"/>
      <c r="C126" s="6"/>
      <c r="D126" s="6"/>
      <c r="E126" s="6"/>
      <c r="F126" s="6"/>
      <c r="G126" s="6"/>
      <c r="H126" s="6"/>
      <c r="I126" s="6"/>
      <c r="J126" s="6"/>
    </row>
    <row r="127" customFormat="false" ht="15" hidden="false" customHeight="false" outlineLevel="0" collapsed="false">
      <c r="A127" s="6"/>
      <c r="B127" s="15"/>
      <c r="C127" s="6"/>
      <c r="D127" s="6"/>
      <c r="E127" s="6"/>
      <c r="F127" s="6"/>
      <c r="G127" s="6"/>
      <c r="H127" s="6"/>
      <c r="I127" s="6"/>
      <c r="J127" s="6"/>
    </row>
    <row r="128" customFormat="false" ht="15" hidden="false" customHeight="false" outlineLevel="0" collapsed="false">
      <c r="A128" s="6"/>
      <c r="B128" s="15"/>
      <c r="C128" s="6"/>
      <c r="D128" s="6"/>
      <c r="E128" s="6"/>
      <c r="F128" s="6"/>
      <c r="G128" s="6"/>
      <c r="H128" s="6"/>
      <c r="I128" s="6"/>
      <c r="J128" s="6"/>
    </row>
    <row r="129" customFormat="false" ht="15" hidden="false" customHeight="false" outlineLevel="0" collapsed="false">
      <c r="A129" s="6"/>
      <c r="B129" s="15"/>
      <c r="C129" s="6"/>
      <c r="D129" s="6"/>
      <c r="E129" s="6"/>
      <c r="F129" s="6"/>
      <c r="G129" s="6"/>
      <c r="H129" s="6"/>
      <c r="I129" s="6"/>
      <c r="J129" s="6"/>
    </row>
    <row r="130" customFormat="false" ht="15" hidden="false" customHeight="false" outlineLevel="0" collapsed="false">
      <c r="A130" s="6"/>
      <c r="B130" s="15"/>
      <c r="C130" s="6"/>
      <c r="D130" s="6"/>
      <c r="E130" s="6"/>
      <c r="F130" s="6"/>
      <c r="G130" s="6"/>
      <c r="H130" s="6"/>
      <c r="I130" s="6"/>
      <c r="J130" s="6"/>
    </row>
    <row r="131" customFormat="false" ht="15" hidden="false" customHeight="false" outlineLevel="0" collapsed="false">
      <c r="A131" s="6"/>
      <c r="B131" s="15"/>
      <c r="C131" s="6"/>
      <c r="D131" s="6"/>
      <c r="E131" s="6"/>
      <c r="F131" s="6"/>
      <c r="G131" s="6"/>
      <c r="H131" s="6"/>
      <c r="I131" s="6"/>
      <c r="J131" s="6"/>
    </row>
    <row r="132" customFormat="false" ht="15" hidden="false" customHeight="false" outlineLevel="0" collapsed="false">
      <c r="A132" s="6"/>
      <c r="B132" s="15"/>
      <c r="C132" s="6"/>
      <c r="D132" s="6"/>
      <c r="E132" s="6"/>
      <c r="F132" s="6"/>
      <c r="G132" s="6"/>
      <c r="H132" s="6"/>
      <c r="I132" s="6"/>
      <c r="J132" s="6"/>
    </row>
    <row r="133" customFormat="false" ht="15" hidden="false" customHeight="false" outlineLevel="0" collapsed="false">
      <c r="A133" s="6"/>
      <c r="B133" s="15"/>
      <c r="C133" s="6"/>
      <c r="D133" s="6"/>
      <c r="E133" s="6"/>
      <c r="F133" s="6"/>
      <c r="G133" s="6"/>
      <c r="H133" s="6"/>
      <c r="I133" s="6"/>
      <c r="J133" s="6"/>
    </row>
    <row r="134" customFormat="false" ht="15" hidden="false" customHeight="false" outlineLevel="0" collapsed="false">
      <c r="A134" s="6"/>
      <c r="B134" s="15"/>
      <c r="C134" s="6"/>
      <c r="D134" s="6"/>
      <c r="E134" s="6"/>
      <c r="F134" s="6"/>
      <c r="G134" s="6"/>
      <c r="H134" s="6"/>
      <c r="I134" s="6"/>
      <c r="J134" s="6"/>
    </row>
    <row r="135" customFormat="false" ht="15" hidden="false" customHeight="false" outlineLevel="0" collapsed="false">
      <c r="A135" s="6"/>
      <c r="B135" s="15"/>
      <c r="C135" s="6"/>
      <c r="D135" s="6"/>
      <c r="E135" s="6"/>
      <c r="F135" s="6"/>
      <c r="G135" s="6"/>
      <c r="H135" s="6"/>
      <c r="I135" s="6"/>
      <c r="J135" s="6"/>
    </row>
    <row r="136" customFormat="false" ht="15" hidden="false" customHeight="false" outlineLevel="0" collapsed="false">
      <c r="A136" s="6"/>
      <c r="B136" s="15"/>
      <c r="C136" s="6"/>
      <c r="D136" s="6"/>
      <c r="E136" s="6"/>
      <c r="F136" s="6"/>
      <c r="G136" s="6"/>
      <c r="H136" s="6"/>
      <c r="I136" s="6"/>
      <c r="J136" s="6"/>
    </row>
    <row r="137" customFormat="false" ht="15" hidden="false" customHeight="false" outlineLevel="0" collapsed="false">
      <c r="A137" s="6"/>
      <c r="B137" s="15"/>
      <c r="C137" s="6"/>
      <c r="D137" s="6"/>
      <c r="E137" s="6"/>
      <c r="F137" s="6"/>
      <c r="G137" s="6"/>
      <c r="H137" s="6"/>
      <c r="I137" s="6"/>
      <c r="J137" s="6"/>
    </row>
    <row r="138" customFormat="false" ht="15" hidden="false" customHeight="false" outlineLevel="0" collapsed="false">
      <c r="A138" s="6"/>
      <c r="B138" s="15"/>
      <c r="C138" s="6"/>
      <c r="D138" s="6"/>
      <c r="E138" s="6"/>
      <c r="F138" s="6"/>
      <c r="G138" s="6"/>
      <c r="H138" s="6"/>
      <c r="I138" s="6"/>
      <c r="J138" s="6"/>
    </row>
    <row r="139" customFormat="false" ht="15" hidden="false" customHeight="false" outlineLevel="0" collapsed="false">
      <c r="A139" s="6"/>
      <c r="B139" s="15"/>
      <c r="C139" s="6"/>
      <c r="D139" s="6"/>
      <c r="E139" s="6"/>
      <c r="F139" s="6"/>
      <c r="G139" s="6"/>
      <c r="H139" s="6"/>
      <c r="I139" s="6"/>
      <c r="J139" s="6"/>
    </row>
    <row r="140" customFormat="false" ht="15" hidden="false" customHeight="false" outlineLevel="0" collapsed="false">
      <c r="A140" s="6"/>
      <c r="B140" s="15"/>
      <c r="C140" s="6"/>
      <c r="D140" s="6"/>
      <c r="E140" s="6"/>
      <c r="F140" s="6"/>
      <c r="G140" s="6"/>
      <c r="H140" s="6"/>
      <c r="I140" s="6"/>
      <c r="J140" s="6"/>
    </row>
    <row r="141" customFormat="false" ht="15" hidden="false" customHeight="false" outlineLevel="0" collapsed="false">
      <c r="A141" s="6"/>
      <c r="B141" s="15"/>
      <c r="C141" s="6"/>
      <c r="D141" s="6"/>
      <c r="E141" s="6"/>
      <c r="F141" s="6"/>
      <c r="G141" s="6"/>
      <c r="H141" s="6"/>
      <c r="I141" s="6"/>
      <c r="J141" s="6"/>
    </row>
    <row r="142" customFormat="false" ht="15" hidden="false" customHeight="false" outlineLevel="0" collapsed="false">
      <c r="A142" s="6"/>
      <c r="B142" s="15"/>
      <c r="C142" s="6"/>
      <c r="D142" s="6"/>
      <c r="E142" s="6"/>
      <c r="F142" s="6"/>
      <c r="G142" s="6"/>
      <c r="H142" s="6"/>
      <c r="I142" s="6"/>
      <c r="J142" s="6"/>
    </row>
    <row r="143" customFormat="false" ht="15" hidden="false" customHeight="false" outlineLevel="0" collapsed="false">
      <c r="A143" s="6"/>
      <c r="B143" s="15"/>
      <c r="C143" s="6"/>
      <c r="D143" s="6"/>
      <c r="E143" s="6"/>
      <c r="F143" s="6"/>
      <c r="G143" s="6"/>
      <c r="H143" s="6"/>
      <c r="I143" s="6"/>
      <c r="J143" s="6"/>
    </row>
    <row r="144" customFormat="false" ht="15" hidden="false" customHeight="false" outlineLevel="0" collapsed="false">
      <c r="A144" s="6"/>
      <c r="B144" s="15"/>
      <c r="C144" s="6"/>
      <c r="D144" s="6"/>
      <c r="E144" s="6"/>
      <c r="F144" s="6"/>
      <c r="G144" s="6"/>
      <c r="H144" s="6"/>
      <c r="I144" s="6"/>
      <c r="J144" s="6"/>
    </row>
    <row r="145" customFormat="false" ht="15" hidden="false" customHeight="false" outlineLevel="0" collapsed="false">
      <c r="A145" s="6"/>
      <c r="B145" s="15"/>
      <c r="C145" s="6"/>
      <c r="D145" s="6"/>
      <c r="E145" s="6"/>
      <c r="F145" s="6"/>
      <c r="G145" s="6"/>
      <c r="H145" s="6"/>
      <c r="I145" s="6"/>
      <c r="J145" s="6"/>
    </row>
    <row r="146" customFormat="false" ht="15" hidden="false" customHeight="false" outlineLevel="0" collapsed="false">
      <c r="A146" s="6"/>
      <c r="B146" s="15"/>
      <c r="C146" s="6"/>
      <c r="D146" s="6"/>
      <c r="E146" s="6"/>
      <c r="F146" s="6"/>
      <c r="G146" s="6"/>
      <c r="H146" s="6"/>
      <c r="I146" s="6"/>
      <c r="J146" s="6"/>
    </row>
    <row r="147" customFormat="false" ht="15" hidden="false" customHeight="false" outlineLevel="0" collapsed="false">
      <c r="A147" s="6"/>
      <c r="B147" s="15"/>
      <c r="C147" s="6"/>
      <c r="D147" s="6"/>
      <c r="E147" s="6"/>
      <c r="F147" s="6"/>
      <c r="G147" s="6"/>
      <c r="H147" s="6"/>
      <c r="I147" s="6"/>
      <c r="J147" s="6"/>
    </row>
    <row r="148" customFormat="false" ht="15" hidden="false" customHeight="false" outlineLevel="0" collapsed="false">
      <c r="A148" s="6"/>
      <c r="B148" s="15"/>
      <c r="C148" s="6"/>
      <c r="D148" s="6"/>
      <c r="E148" s="6"/>
      <c r="F148" s="6"/>
      <c r="G148" s="6"/>
      <c r="H148" s="6"/>
      <c r="I148" s="6"/>
      <c r="J148" s="6"/>
    </row>
    <row r="149" customFormat="false" ht="15" hidden="false" customHeight="false" outlineLevel="0" collapsed="false">
      <c r="A149" s="6"/>
      <c r="B149" s="15"/>
      <c r="C149" s="6"/>
      <c r="D149" s="6"/>
      <c r="E149" s="6"/>
      <c r="F149" s="6"/>
      <c r="G149" s="6"/>
      <c r="H149" s="6"/>
      <c r="I149" s="6"/>
      <c r="J149" s="6"/>
    </row>
    <row r="150" customFormat="false" ht="15" hidden="false" customHeight="false" outlineLevel="0" collapsed="false">
      <c r="A150" s="6"/>
      <c r="B150" s="15"/>
      <c r="C150" s="6"/>
      <c r="D150" s="6"/>
      <c r="E150" s="6"/>
      <c r="F150" s="6"/>
      <c r="G150" s="6"/>
      <c r="H150" s="6"/>
      <c r="I150" s="6"/>
      <c r="J150" s="6"/>
    </row>
    <row r="151" customFormat="false" ht="15" hidden="false" customHeight="false" outlineLevel="0" collapsed="false">
      <c r="A151" s="6"/>
      <c r="B151" s="15"/>
      <c r="C151" s="6"/>
      <c r="D151" s="6"/>
      <c r="E151" s="6"/>
      <c r="F151" s="6"/>
      <c r="G151" s="6"/>
      <c r="H151" s="6"/>
      <c r="I151" s="6"/>
      <c r="J151" s="6"/>
    </row>
    <row r="152" customFormat="false" ht="15" hidden="false" customHeight="false" outlineLevel="0" collapsed="false">
      <c r="A152" s="6"/>
      <c r="B152" s="15"/>
      <c r="C152" s="6"/>
      <c r="D152" s="6"/>
      <c r="E152" s="6"/>
      <c r="F152" s="6"/>
      <c r="G152" s="6"/>
      <c r="H152" s="6"/>
      <c r="I152" s="6"/>
      <c r="J152" s="6"/>
    </row>
    <row r="153" customFormat="false" ht="15" hidden="false" customHeight="false" outlineLevel="0" collapsed="false">
      <c r="A153" s="6"/>
      <c r="B153" s="15"/>
      <c r="C153" s="6"/>
      <c r="D153" s="6"/>
      <c r="E153" s="6"/>
      <c r="F153" s="6"/>
      <c r="G153" s="6"/>
      <c r="H153" s="6"/>
      <c r="I153" s="6"/>
      <c r="J153" s="6"/>
    </row>
    <row r="154" customFormat="false" ht="15" hidden="false" customHeight="false" outlineLevel="0" collapsed="false">
      <c r="A154" s="6"/>
      <c r="B154" s="15"/>
      <c r="C154" s="6"/>
      <c r="D154" s="6"/>
      <c r="E154" s="6"/>
      <c r="F154" s="6"/>
      <c r="G154" s="6"/>
      <c r="H154" s="6"/>
      <c r="I154" s="6"/>
      <c r="J154" s="6"/>
    </row>
    <row r="155" customFormat="false" ht="15" hidden="false" customHeight="false" outlineLevel="0" collapsed="false">
      <c r="A155" s="6"/>
      <c r="B155" s="15"/>
      <c r="C155" s="6"/>
      <c r="D155" s="6"/>
      <c r="E155" s="6"/>
      <c r="F155" s="6"/>
      <c r="G155" s="6"/>
      <c r="H155" s="6"/>
      <c r="I155" s="6"/>
      <c r="J155" s="6"/>
    </row>
    <row r="156" customFormat="false" ht="15" hidden="false" customHeight="false" outlineLevel="0" collapsed="false">
      <c r="A156" s="6"/>
      <c r="B156" s="15"/>
      <c r="C156" s="6"/>
      <c r="D156" s="6"/>
      <c r="E156" s="6"/>
      <c r="F156" s="6"/>
      <c r="G156" s="6"/>
      <c r="H156" s="6"/>
      <c r="I156" s="6"/>
      <c r="J156" s="6"/>
    </row>
    <row r="157" customFormat="false" ht="15" hidden="false" customHeight="false" outlineLevel="0" collapsed="false">
      <c r="A157" s="6"/>
      <c r="B157" s="15"/>
      <c r="C157" s="6"/>
      <c r="D157" s="6"/>
      <c r="E157" s="6"/>
      <c r="F157" s="6"/>
      <c r="G157" s="6"/>
      <c r="H157" s="6"/>
      <c r="I157" s="6"/>
      <c r="J157" s="6"/>
    </row>
    <row r="158" customFormat="false" ht="15" hidden="false" customHeight="false" outlineLevel="0" collapsed="false">
      <c r="A158" s="6"/>
      <c r="B158" s="15"/>
      <c r="C158" s="6"/>
      <c r="D158" s="6"/>
      <c r="E158" s="6"/>
      <c r="F158" s="6"/>
      <c r="G158" s="6"/>
      <c r="H158" s="6"/>
      <c r="I158" s="6"/>
      <c r="J158" s="6"/>
    </row>
    <row r="159" customFormat="false" ht="15" hidden="false" customHeight="false" outlineLevel="0" collapsed="false">
      <c r="A159" s="6"/>
      <c r="B159" s="15"/>
      <c r="C159" s="6"/>
      <c r="D159" s="6"/>
      <c r="E159" s="6"/>
      <c r="F159" s="6"/>
      <c r="G159" s="6"/>
      <c r="H159" s="6"/>
      <c r="I159" s="6"/>
      <c r="J159" s="6"/>
    </row>
    <row r="160" customFormat="false" ht="15" hidden="false" customHeight="false" outlineLevel="0" collapsed="false">
      <c r="A160" s="6"/>
      <c r="B160" s="15"/>
      <c r="C160" s="6"/>
      <c r="D160" s="6"/>
      <c r="E160" s="6"/>
      <c r="F160" s="6"/>
      <c r="G160" s="6"/>
      <c r="H160" s="6"/>
      <c r="I160" s="6"/>
      <c r="J160" s="6"/>
    </row>
    <row r="161" customFormat="false" ht="15" hidden="false" customHeight="false" outlineLevel="0" collapsed="false">
      <c r="A161" s="6"/>
      <c r="B161" s="15"/>
      <c r="C161" s="6"/>
      <c r="D161" s="6"/>
      <c r="E161" s="6"/>
      <c r="F161" s="6"/>
      <c r="G161" s="6"/>
      <c r="H161" s="6"/>
      <c r="I161" s="6"/>
      <c r="J161" s="6"/>
    </row>
    <row r="162" customFormat="false" ht="15" hidden="false" customHeight="false" outlineLevel="0" collapsed="false">
      <c r="A162" s="6"/>
      <c r="B162" s="15"/>
      <c r="C162" s="6"/>
      <c r="D162" s="6"/>
      <c r="E162" s="6"/>
      <c r="F162" s="6"/>
      <c r="G162" s="6"/>
      <c r="H162" s="6"/>
      <c r="I162" s="6"/>
      <c r="J162" s="6"/>
    </row>
    <row r="163" customFormat="false" ht="15" hidden="false" customHeight="false" outlineLevel="0" collapsed="false">
      <c r="A163" s="6"/>
      <c r="B163" s="15"/>
      <c r="C163" s="6"/>
      <c r="D163" s="6"/>
      <c r="E163" s="6"/>
      <c r="F163" s="6"/>
      <c r="G163" s="6"/>
      <c r="H163" s="6"/>
      <c r="I163" s="6"/>
      <c r="J163" s="6"/>
    </row>
    <row r="164" customFormat="false" ht="15" hidden="false" customHeight="false" outlineLevel="0" collapsed="false">
      <c r="A164" s="6"/>
      <c r="B164" s="15"/>
      <c r="C164" s="6"/>
      <c r="D164" s="6"/>
      <c r="E164" s="6"/>
      <c r="F164" s="6"/>
      <c r="G164" s="6"/>
      <c r="H164" s="6"/>
      <c r="I164" s="6"/>
      <c r="J164" s="6"/>
    </row>
    <row r="165" customFormat="false" ht="15" hidden="false" customHeight="false" outlineLevel="0" collapsed="false">
      <c r="A165" s="6"/>
      <c r="B165" s="15"/>
      <c r="C165" s="6"/>
      <c r="D165" s="6"/>
      <c r="E165" s="6"/>
      <c r="F165" s="6"/>
      <c r="G165" s="6"/>
      <c r="H165" s="6"/>
      <c r="I165" s="6"/>
      <c r="J165" s="6"/>
    </row>
    <row r="166" customFormat="false" ht="15" hidden="false" customHeight="false" outlineLevel="0" collapsed="false">
      <c r="A166" s="6"/>
      <c r="B166" s="15"/>
      <c r="C166" s="6"/>
      <c r="D166" s="6"/>
      <c r="E166" s="6"/>
      <c r="F166" s="6"/>
      <c r="G166" s="6"/>
      <c r="H166" s="6"/>
      <c r="I166" s="6"/>
      <c r="J166" s="6"/>
    </row>
    <row r="167" customFormat="false" ht="15" hidden="false" customHeight="false" outlineLevel="0" collapsed="false">
      <c r="A167" s="6"/>
      <c r="B167" s="15"/>
      <c r="C167" s="6"/>
      <c r="D167" s="6"/>
      <c r="E167" s="6"/>
      <c r="F167" s="6"/>
      <c r="G167" s="6"/>
      <c r="H167" s="6"/>
      <c r="I167" s="6"/>
      <c r="J167" s="6"/>
    </row>
    <row r="168" customFormat="false" ht="15" hidden="false" customHeight="false" outlineLevel="0" collapsed="false">
      <c r="A168" s="6"/>
      <c r="B168" s="15"/>
      <c r="C168" s="6"/>
      <c r="D168" s="6"/>
      <c r="E168" s="6"/>
      <c r="F168" s="6"/>
      <c r="G168" s="6"/>
      <c r="H168" s="6"/>
      <c r="I168" s="6"/>
      <c r="J168" s="6"/>
    </row>
    <row r="169" customFormat="false" ht="15" hidden="false" customHeight="false" outlineLevel="0" collapsed="false">
      <c r="A169" s="6"/>
      <c r="B169" s="15"/>
      <c r="C169" s="6"/>
      <c r="D169" s="6"/>
      <c r="E169" s="6"/>
      <c r="F169" s="6"/>
      <c r="G169" s="6"/>
      <c r="H169" s="6"/>
      <c r="I169" s="6"/>
      <c r="J169" s="6"/>
    </row>
    <row r="170" customFormat="false" ht="15" hidden="false" customHeight="false" outlineLevel="0" collapsed="false">
      <c r="A170" s="6"/>
      <c r="B170" s="15"/>
      <c r="C170" s="6"/>
      <c r="D170" s="6"/>
      <c r="E170" s="6"/>
      <c r="F170" s="6"/>
      <c r="G170" s="6"/>
      <c r="H170" s="6"/>
      <c r="I170" s="6"/>
      <c r="J170" s="6"/>
    </row>
    <row r="171" customFormat="false" ht="15" hidden="false" customHeight="false" outlineLevel="0" collapsed="false">
      <c r="A171" s="6"/>
      <c r="B171" s="15"/>
      <c r="C171" s="6"/>
      <c r="D171" s="6"/>
      <c r="E171" s="6"/>
      <c r="F171" s="6"/>
      <c r="G171" s="6"/>
      <c r="H171" s="6"/>
      <c r="I171" s="6"/>
      <c r="J171" s="6"/>
    </row>
    <row r="172" customFormat="false" ht="15" hidden="false" customHeight="false" outlineLevel="0" collapsed="false">
      <c r="A172" s="6"/>
      <c r="B172" s="15"/>
      <c r="C172" s="6"/>
      <c r="D172" s="6"/>
      <c r="E172" s="6"/>
      <c r="F172" s="6"/>
      <c r="G172" s="6"/>
      <c r="H172" s="6"/>
      <c r="I172" s="6"/>
      <c r="J172" s="6"/>
    </row>
    <row r="173" customFormat="false" ht="15" hidden="false" customHeight="false" outlineLevel="0" collapsed="false">
      <c r="A173" s="6"/>
      <c r="B173" s="15"/>
      <c r="C173" s="6"/>
      <c r="D173" s="6"/>
      <c r="E173" s="6"/>
      <c r="F173" s="6"/>
      <c r="G173" s="6"/>
      <c r="H173" s="6"/>
      <c r="I173" s="6"/>
      <c r="J173" s="6"/>
    </row>
    <row r="174" customFormat="false" ht="15" hidden="false" customHeight="false" outlineLevel="0" collapsed="false">
      <c r="A174" s="6"/>
      <c r="B174" s="15"/>
      <c r="C174" s="6"/>
      <c r="D174" s="6"/>
      <c r="E174" s="6"/>
      <c r="F174" s="6"/>
      <c r="G174" s="6"/>
      <c r="H174" s="6"/>
      <c r="I174" s="6"/>
      <c r="J174" s="6"/>
    </row>
    <row r="175" customFormat="false" ht="15" hidden="false" customHeight="false" outlineLevel="0" collapsed="false">
      <c r="A175" s="6"/>
      <c r="B175" s="15"/>
      <c r="C175" s="6"/>
      <c r="D175" s="6"/>
      <c r="E175" s="6"/>
      <c r="F175" s="6"/>
      <c r="G175" s="6"/>
      <c r="H175" s="6"/>
      <c r="I175" s="6"/>
      <c r="J175" s="6"/>
    </row>
    <row r="176" customFormat="false" ht="15" hidden="false" customHeight="false" outlineLevel="0" collapsed="false">
      <c r="A176" s="6"/>
      <c r="B176" s="15"/>
      <c r="C176" s="6"/>
      <c r="D176" s="6"/>
      <c r="E176" s="6"/>
      <c r="F176" s="6"/>
      <c r="G176" s="6"/>
      <c r="H176" s="6"/>
      <c r="I176" s="6"/>
      <c r="J176" s="6"/>
    </row>
    <row r="177" customFormat="false" ht="15" hidden="false" customHeight="false" outlineLevel="0" collapsed="false">
      <c r="A177" s="6"/>
      <c r="B177" s="15"/>
      <c r="C177" s="6"/>
      <c r="D177" s="6"/>
      <c r="E177" s="6"/>
      <c r="F177" s="6"/>
      <c r="G177" s="6"/>
      <c r="H177" s="6"/>
      <c r="I177" s="6"/>
      <c r="J177" s="6"/>
    </row>
    <row r="178" customFormat="false" ht="15" hidden="false" customHeight="false" outlineLevel="0" collapsed="false">
      <c r="A178" s="6"/>
      <c r="B178" s="15"/>
      <c r="C178" s="6"/>
      <c r="D178" s="6"/>
      <c r="E178" s="6"/>
      <c r="F178" s="6"/>
      <c r="G178" s="6"/>
      <c r="H178" s="6"/>
      <c r="I178" s="6"/>
      <c r="J178" s="6"/>
    </row>
    <row r="179" customFormat="false" ht="15" hidden="false" customHeight="false" outlineLevel="0" collapsed="false">
      <c r="A179" s="6"/>
      <c r="B179" s="15"/>
      <c r="C179" s="6"/>
      <c r="D179" s="6"/>
      <c r="E179" s="6"/>
      <c r="F179" s="6"/>
      <c r="G179" s="6"/>
      <c r="H179" s="6"/>
      <c r="I179" s="6"/>
      <c r="J179" s="6"/>
    </row>
    <row r="180" customFormat="false" ht="15" hidden="false" customHeight="false" outlineLevel="0" collapsed="false">
      <c r="A180" s="6"/>
      <c r="B180" s="15"/>
      <c r="C180" s="6"/>
      <c r="D180" s="6"/>
      <c r="E180" s="6"/>
      <c r="F180" s="6"/>
      <c r="G180" s="6"/>
      <c r="H180" s="6"/>
      <c r="I180" s="6"/>
      <c r="J180" s="6"/>
    </row>
    <row r="181" customFormat="false" ht="15" hidden="false" customHeight="false" outlineLevel="0" collapsed="false">
      <c r="A181" s="6"/>
      <c r="B181" s="15"/>
      <c r="C181" s="6"/>
      <c r="D181" s="6"/>
      <c r="E181" s="6"/>
      <c r="F181" s="6"/>
      <c r="G181" s="6"/>
      <c r="H181" s="6"/>
      <c r="I181" s="6"/>
      <c r="J181" s="6"/>
    </row>
    <row r="182" customFormat="false" ht="15" hidden="false" customHeight="false" outlineLevel="0" collapsed="false">
      <c r="A182" s="6"/>
      <c r="B182" s="15"/>
      <c r="C182" s="6"/>
      <c r="D182" s="6"/>
      <c r="E182" s="6"/>
      <c r="F182" s="6"/>
      <c r="G182" s="6"/>
      <c r="H182" s="6"/>
      <c r="I182" s="6"/>
      <c r="J182" s="6"/>
    </row>
    <row r="183" customFormat="false" ht="15" hidden="false" customHeight="false" outlineLevel="0" collapsed="false">
      <c r="A183" s="6"/>
      <c r="B183" s="15"/>
      <c r="C183" s="6"/>
      <c r="D183" s="6"/>
      <c r="E183" s="6"/>
      <c r="F183" s="6"/>
      <c r="G183" s="6"/>
      <c r="H183" s="6"/>
      <c r="I183" s="6"/>
      <c r="J183" s="6"/>
    </row>
    <row r="184" customFormat="false" ht="15" hidden="false" customHeight="false" outlineLevel="0" collapsed="false">
      <c r="A184" s="6"/>
      <c r="B184" s="15"/>
      <c r="C184" s="6"/>
      <c r="D184" s="6"/>
      <c r="E184" s="6"/>
      <c r="F184" s="6"/>
      <c r="G184" s="6"/>
      <c r="H184" s="6"/>
      <c r="I184" s="6"/>
      <c r="J184" s="6"/>
    </row>
    <row r="185" customFormat="false" ht="15" hidden="false" customHeight="false" outlineLevel="0" collapsed="false">
      <c r="A185" s="6"/>
      <c r="B185" s="15"/>
      <c r="C185" s="6"/>
      <c r="D185" s="6"/>
      <c r="E185" s="6"/>
      <c r="F185" s="6"/>
      <c r="G185" s="6"/>
      <c r="H185" s="6"/>
      <c r="I185" s="6"/>
      <c r="J185" s="6"/>
    </row>
    <row r="186" customFormat="false" ht="15" hidden="false" customHeight="false" outlineLevel="0" collapsed="false">
      <c r="A186" s="6"/>
      <c r="B186" s="15"/>
      <c r="C186" s="6"/>
      <c r="D186" s="6"/>
      <c r="E186" s="6"/>
      <c r="F186" s="6"/>
      <c r="G186" s="6"/>
      <c r="H186" s="6"/>
      <c r="I186" s="6"/>
      <c r="J186" s="6"/>
    </row>
    <row r="187" customFormat="false" ht="15" hidden="false" customHeight="false" outlineLevel="0" collapsed="false">
      <c r="A187" s="6"/>
      <c r="B187" s="15"/>
      <c r="C187" s="6"/>
      <c r="D187" s="6"/>
      <c r="E187" s="6"/>
      <c r="F187" s="6"/>
      <c r="G187" s="6"/>
      <c r="H187" s="6"/>
      <c r="I187" s="6"/>
      <c r="J187" s="6"/>
    </row>
    <row r="188" customFormat="false" ht="15" hidden="false" customHeight="false" outlineLevel="0" collapsed="false">
      <c r="A188" s="6"/>
      <c r="B188" s="15"/>
      <c r="C188" s="6"/>
      <c r="D188" s="6"/>
      <c r="E188" s="6"/>
      <c r="F188" s="6"/>
      <c r="G188" s="6"/>
      <c r="H188" s="6"/>
      <c r="I188" s="6"/>
      <c r="J188" s="6"/>
    </row>
    <row r="189" customFormat="false" ht="15" hidden="false" customHeight="false" outlineLevel="0" collapsed="false">
      <c r="A189" s="6"/>
      <c r="B189" s="15"/>
      <c r="C189" s="6"/>
      <c r="D189" s="6"/>
      <c r="E189" s="6"/>
      <c r="F189" s="6"/>
      <c r="G189" s="6"/>
      <c r="H189" s="6"/>
      <c r="I189" s="6"/>
      <c r="J189" s="6"/>
    </row>
    <row r="190" customFormat="false" ht="15" hidden="false" customHeight="false" outlineLevel="0" collapsed="false">
      <c r="A190" s="6"/>
      <c r="B190" s="15"/>
      <c r="C190" s="6"/>
      <c r="D190" s="6"/>
      <c r="E190" s="6"/>
      <c r="F190" s="6"/>
      <c r="G190" s="6"/>
      <c r="H190" s="6"/>
      <c r="I190" s="6"/>
      <c r="J190" s="6"/>
    </row>
    <row r="191" customFormat="false" ht="15" hidden="false" customHeight="false" outlineLevel="0" collapsed="false">
      <c r="A191" s="6"/>
      <c r="B191" s="15"/>
      <c r="C191" s="6"/>
      <c r="D191" s="6"/>
      <c r="E191" s="6"/>
      <c r="F191" s="6"/>
      <c r="G191" s="6"/>
      <c r="H191" s="6"/>
      <c r="I191" s="6"/>
      <c r="J191" s="6"/>
    </row>
    <row r="192" customFormat="false" ht="15" hidden="false" customHeight="false" outlineLevel="0" collapsed="false">
      <c r="A192" s="6"/>
      <c r="B192" s="15"/>
      <c r="C192" s="6"/>
      <c r="D192" s="6"/>
      <c r="E192" s="6"/>
      <c r="F192" s="6"/>
      <c r="G192" s="6"/>
      <c r="H192" s="6"/>
      <c r="I192" s="6"/>
      <c r="J192" s="6"/>
    </row>
    <row r="193" customFormat="false" ht="15" hidden="false" customHeight="false" outlineLevel="0" collapsed="false">
      <c r="A193" s="6"/>
      <c r="B193" s="15"/>
      <c r="C193" s="6"/>
      <c r="D193" s="6"/>
      <c r="E193" s="6"/>
      <c r="F193" s="6"/>
      <c r="G193" s="6"/>
      <c r="H193" s="6"/>
      <c r="I193" s="6"/>
      <c r="J193" s="6"/>
    </row>
    <row r="194" customFormat="false" ht="15" hidden="false" customHeight="false" outlineLevel="0" collapsed="false">
      <c r="A194" s="6"/>
      <c r="B194" s="15"/>
      <c r="C194" s="6"/>
      <c r="D194" s="6"/>
      <c r="E194" s="6"/>
      <c r="F194" s="6"/>
      <c r="G194" s="6"/>
      <c r="H194" s="6"/>
      <c r="I194" s="6"/>
      <c r="J194" s="6"/>
    </row>
    <row r="195" customFormat="false" ht="15" hidden="false" customHeight="false" outlineLevel="0" collapsed="false">
      <c r="A195" s="6"/>
      <c r="B195" s="15"/>
      <c r="C195" s="6"/>
      <c r="D195" s="6"/>
      <c r="E195" s="6"/>
      <c r="F195" s="6"/>
      <c r="G195" s="6"/>
      <c r="H195" s="6"/>
      <c r="I195" s="6"/>
      <c r="J195" s="6"/>
    </row>
    <row r="196" customFormat="false" ht="15" hidden="false" customHeight="false" outlineLevel="0" collapsed="false">
      <c r="A196" s="6"/>
      <c r="B196" s="15"/>
      <c r="C196" s="6"/>
      <c r="D196" s="6"/>
      <c r="E196" s="6"/>
      <c r="F196" s="6"/>
      <c r="G196" s="6"/>
      <c r="H196" s="6"/>
      <c r="I196" s="6"/>
      <c r="J196" s="6"/>
    </row>
    <row r="197" customFormat="false" ht="15" hidden="false" customHeight="false" outlineLevel="0" collapsed="false">
      <c r="A197" s="6"/>
      <c r="B197" s="15"/>
      <c r="C197" s="6"/>
      <c r="D197" s="6"/>
      <c r="E197" s="6"/>
      <c r="F197" s="6"/>
      <c r="G197" s="6"/>
      <c r="H197" s="6"/>
      <c r="I197" s="6"/>
      <c r="J197" s="6"/>
    </row>
    <row r="198" customFormat="false" ht="15" hidden="false" customHeight="false" outlineLevel="0" collapsed="false">
      <c r="A198" s="6"/>
      <c r="B198" s="15"/>
      <c r="C198" s="6"/>
      <c r="D198" s="6"/>
      <c r="E198" s="6"/>
      <c r="F198" s="6"/>
      <c r="G198" s="6"/>
      <c r="H198" s="6"/>
      <c r="I198" s="6"/>
      <c r="J198" s="6"/>
    </row>
    <row r="199" customFormat="false" ht="15" hidden="false" customHeight="false" outlineLevel="0" collapsed="false">
      <c r="A199" s="6"/>
      <c r="B199" s="15"/>
      <c r="C199" s="6"/>
      <c r="D199" s="6"/>
      <c r="E199" s="6"/>
      <c r="F199" s="6"/>
      <c r="G199" s="6"/>
      <c r="H199" s="6"/>
      <c r="I199" s="6"/>
      <c r="J199" s="6"/>
    </row>
    <row r="200" customFormat="false" ht="15" hidden="false" customHeight="false" outlineLevel="0" collapsed="false">
      <c r="A200" s="6"/>
      <c r="B200" s="15"/>
      <c r="C200" s="6"/>
      <c r="D200" s="6"/>
      <c r="E200" s="6"/>
      <c r="F200" s="6"/>
      <c r="G200" s="6"/>
      <c r="H200" s="6"/>
      <c r="I200" s="6"/>
      <c r="J200" s="6"/>
    </row>
    <row r="201" customFormat="false" ht="15" hidden="false" customHeight="false" outlineLevel="0" collapsed="false">
      <c r="A201" s="6"/>
      <c r="B201" s="15"/>
      <c r="C201" s="6"/>
      <c r="D201" s="6"/>
      <c r="E201" s="6"/>
      <c r="F201" s="6"/>
      <c r="G201" s="6"/>
      <c r="H201" s="6"/>
      <c r="I201" s="6"/>
      <c r="J201" s="6"/>
    </row>
    <row r="202" customFormat="false" ht="15" hidden="false" customHeight="false" outlineLevel="0" collapsed="false">
      <c r="A202" s="6"/>
      <c r="B202" s="15"/>
      <c r="C202" s="6"/>
      <c r="D202" s="6"/>
      <c r="E202" s="6"/>
      <c r="F202" s="6"/>
      <c r="G202" s="6"/>
      <c r="H202" s="6"/>
      <c r="I202" s="6"/>
      <c r="J202" s="6"/>
    </row>
    <row r="203" customFormat="false" ht="15" hidden="false" customHeight="false" outlineLevel="0" collapsed="false">
      <c r="A203" s="6"/>
      <c r="B203" s="15"/>
      <c r="C203" s="6"/>
      <c r="D203" s="6"/>
      <c r="E203" s="6"/>
      <c r="F203" s="6"/>
      <c r="G203" s="6"/>
      <c r="H203" s="6"/>
      <c r="I203" s="6"/>
      <c r="J203" s="6"/>
    </row>
    <row r="204" customFormat="false" ht="15" hidden="false" customHeight="false" outlineLevel="0" collapsed="false">
      <c r="A204" s="6"/>
      <c r="B204" s="15"/>
      <c r="C204" s="6"/>
      <c r="D204" s="6"/>
      <c r="E204" s="6"/>
      <c r="F204" s="6"/>
      <c r="G204" s="6"/>
      <c r="H204" s="6"/>
      <c r="I204" s="6"/>
      <c r="J204" s="6"/>
    </row>
    <row r="205" customFormat="false" ht="15" hidden="false" customHeight="false" outlineLevel="0" collapsed="false">
      <c r="A205" s="6"/>
      <c r="B205" s="15"/>
      <c r="C205" s="6"/>
      <c r="D205" s="6"/>
      <c r="E205" s="6"/>
      <c r="F205" s="6"/>
      <c r="G205" s="6"/>
      <c r="H205" s="6"/>
      <c r="I205" s="6"/>
      <c r="J205" s="6"/>
    </row>
    <row r="206" customFormat="false" ht="15" hidden="false" customHeight="false" outlineLevel="0" collapsed="false">
      <c r="A206" s="6"/>
      <c r="B206" s="15"/>
      <c r="C206" s="6"/>
      <c r="D206" s="6"/>
      <c r="E206" s="6"/>
      <c r="F206" s="6"/>
      <c r="G206" s="6"/>
      <c r="H206" s="6"/>
      <c r="I206" s="6"/>
      <c r="J206" s="6"/>
    </row>
    <row r="207" customFormat="false" ht="15" hidden="false" customHeight="false" outlineLevel="0" collapsed="false">
      <c r="A207" s="6"/>
      <c r="B207" s="15"/>
      <c r="C207" s="6"/>
      <c r="D207" s="6"/>
      <c r="E207" s="6"/>
      <c r="F207" s="6"/>
      <c r="G207" s="6"/>
      <c r="H207" s="6"/>
      <c r="I207" s="6"/>
      <c r="J207" s="6"/>
    </row>
    <row r="208" customFormat="false" ht="15" hidden="false" customHeight="false" outlineLevel="0" collapsed="false">
      <c r="A208" s="6"/>
      <c r="B208" s="15"/>
      <c r="C208" s="6"/>
      <c r="D208" s="6"/>
      <c r="E208" s="6"/>
      <c r="F208" s="6"/>
      <c r="G208" s="6"/>
      <c r="H208" s="6"/>
      <c r="I208" s="6"/>
      <c r="J208" s="6"/>
    </row>
    <row r="209" customFormat="false" ht="15" hidden="false" customHeight="false" outlineLevel="0" collapsed="false">
      <c r="A209" s="6"/>
      <c r="B209" s="15"/>
      <c r="C209" s="6"/>
      <c r="D209" s="6"/>
      <c r="E209" s="6"/>
      <c r="F209" s="6"/>
      <c r="G209" s="6"/>
      <c r="H209" s="6"/>
      <c r="I209" s="6"/>
      <c r="J209" s="6"/>
    </row>
    <row r="210" customFormat="false" ht="15" hidden="false" customHeight="false" outlineLevel="0" collapsed="false">
      <c r="A210" s="6"/>
      <c r="B210" s="15"/>
      <c r="C210" s="6"/>
      <c r="D210" s="6"/>
      <c r="E210" s="6"/>
      <c r="F210" s="6"/>
      <c r="G210" s="6"/>
      <c r="H210" s="6"/>
      <c r="I210" s="6"/>
      <c r="J210" s="6"/>
    </row>
    <row r="211" customFormat="false" ht="15" hidden="false" customHeight="false" outlineLevel="0" collapsed="false">
      <c r="A211" s="6"/>
      <c r="B211" s="15"/>
      <c r="C211" s="6"/>
      <c r="D211" s="6"/>
      <c r="E211" s="6"/>
      <c r="F211" s="6"/>
      <c r="G211" s="6"/>
      <c r="H211" s="6"/>
      <c r="I211" s="6"/>
      <c r="J211" s="6"/>
    </row>
    <row r="212" customFormat="false" ht="15" hidden="false" customHeight="false" outlineLevel="0" collapsed="false">
      <c r="A212" s="6"/>
      <c r="B212" s="15"/>
      <c r="C212" s="6"/>
      <c r="D212" s="6"/>
      <c r="E212" s="6"/>
      <c r="F212" s="6"/>
      <c r="G212" s="6"/>
      <c r="H212" s="6"/>
      <c r="I212" s="6"/>
      <c r="J212" s="6"/>
    </row>
    <row r="213" customFormat="false" ht="15" hidden="false" customHeight="false" outlineLevel="0" collapsed="false">
      <c r="A213" s="6"/>
      <c r="B213" s="15"/>
      <c r="C213" s="6"/>
      <c r="D213" s="6"/>
      <c r="E213" s="6"/>
      <c r="F213" s="6"/>
      <c r="G213" s="6"/>
      <c r="H213" s="6"/>
      <c r="I213" s="6"/>
      <c r="J213" s="6"/>
    </row>
    <row r="214" customFormat="false" ht="15" hidden="false" customHeight="false" outlineLevel="0" collapsed="false">
      <c r="A214" s="6"/>
      <c r="B214" s="15"/>
      <c r="C214" s="6"/>
      <c r="D214" s="6"/>
      <c r="E214" s="6"/>
      <c r="F214" s="6"/>
      <c r="G214" s="6"/>
      <c r="H214" s="6"/>
      <c r="I214" s="6"/>
      <c r="J214" s="6"/>
    </row>
    <row r="215" customFormat="false" ht="15" hidden="false" customHeight="false" outlineLevel="0" collapsed="false">
      <c r="A215" s="6"/>
      <c r="B215" s="15"/>
      <c r="C215" s="6"/>
      <c r="D215" s="6"/>
      <c r="E215" s="6"/>
      <c r="F215" s="6"/>
      <c r="G215" s="6"/>
      <c r="H215" s="6"/>
      <c r="I215" s="6"/>
      <c r="J215" s="6"/>
    </row>
    <row r="216" customFormat="false" ht="15" hidden="false" customHeight="false" outlineLevel="0" collapsed="false">
      <c r="A216" s="6"/>
      <c r="B216" s="15"/>
      <c r="C216" s="6"/>
      <c r="D216" s="6"/>
      <c r="E216" s="6"/>
      <c r="F216" s="6"/>
      <c r="G216" s="6"/>
      <c r="H216" s="6"/>
      <c r="I216" s="6"/>
      <c r="J216" s="6"/>
    </row>
    <row r="217" customFormat="false" ht="15" hidden="false" customHeight="false" outlineLevel="0" collapsed="false">
      <c r="A217" s="6"/>
      <c r="B217" s="15"/>
      <c r="C217" s="6"/>
      <c r="D217" s="6"/>
      <c r="E217" s="6"/>
      <c r="F217" s="6"/>
      <c r="G217" s="6"/>
      <c r="H217" s="6"/>
      <c r="I217" s="6"/>
      <c r="J217" s="6"/>
    </row>
    <row r="218" customFormat="false" ht="15" hidden="false" customHeight="false" outlineLevel="0" collapsed="false">
      <c r="A218" s="6"/>
      <c r="B218" s="15"/>
      <c r="C218" s="6"/>
      <c r="D218" s="6"/>
      <c r="E218" s="6"/>
      <c r="F218" s="6"/>
      <c r="G218" s="6"/>
      <c r="H218" s="6"/>
      <c r="I218" s="6"/>
      <c r="J218" s="6"/>
    </row>
    <row r="219" customFormat="false" ht="15" hidden="false" customHeight="false" outlineLevel="0" collapsed="false">
      <c r="A219" s="6"/>
      <c r="B219" s="15"/>
      <c r="C219" s="6"/>
      <c r="D219" s="6"/>
      <c r="E219" s="6"/>
      <c r="F219" s="6"/>
      <c r="G219" s="6"/>
      <c r="H219" s="6"/>
      <c r="I219" s="6"/>
      <c r="J219" s="6"/>
    </row>
    <row r="220" customFormat="false" ht="15" hidden="false" customHeight="false" outlineLevel="0" collapsed="false">
      <c r="A220" s="6"/>
      <c r="B220" s="15"/>
      <c r="C220" s="6"/>
      <c r="D220" s="6"/>
      <c r="E220" s="6"/>
      <c r="F220" s="6"/>
      <c r="G220" s="6"/>
      <c r="H220" s="6"/>
      <c r="I220" s="6"/>
      <c r="J220" s="6"/>
    </row>
    <row r="221" customFormat="false" ht="15" hidden="false" customHeight="false" outlineLevel="0" collapsed="false">
      <c r="A221" s="6"/>
      <c r="B221" s="15"/>
      <c r="C221" s="6"/>
      <c r="D221" s="6"/>
      <c r="E221" s="6"/>
      <c r="F221" s="6"/>
      <c r="G221" s="6"/>
      <c r="H221" s="6"/>
      <c r="I221" s="6"/>
      <c r="J221" s="6"/>
    </row>
    <row r="222" customFormat="false" ht="15" hidden="false" customHeight="false" outlineLevel="0" collapsed="false">
      <c r="A222" s="6"/>
      <c r="B222" s="15"/>
      <c r="C222" s="6"/>
      <c r="D222" s="6"/>
      <c r="E222" s="6"/>
      <c r="F222" s="6"/>
      <c r="G222" s="6"/>
      <c r="H222" s="6"/>
      <c r="I222" s="6"/>
      <c r="J222" s="6"/>
    </row>
    <row r="223" customFormat="false" ht="15" hidden="false" customHeight="false" outlineLevel="0" collapsed="false">
      <c r="A223" s="6"/>
      <c r="B223" s="15"/>
      <c r="C223" s="6"/>
      <c r="D223" s="6"/>
      <c r="E223" s="6"/>
      <c r="F223" s="6"/>
      <c r="G223" s="6"/>
      <c r="H223" s="6"/>
      <c r="I223" s="6"/>
      <c r="J223" s="6"/>
    </row>
    <row r="224" customFormat="false" ht="15" hidden="false" customHeight="false" outlineLevel="0" collapsed="false">
      <c r="A224" s="6"/>
      <c r="B224" s="15"/>
      <c r="C224" s="6"/>
      <c r="D224" s="6"/>
      <c r="E224" s="6"/>
      <c r="F224" s="6"/>
      <c r="G224" s="6"/>
      <c r="H224" s="6"/>
      <c r="I224" s="6"/>
      <c r="J224" s="6"/>
    </row>
    <row r="225" customFormat="false" ht="15" hidden="false" customHeight="false" outlineLevel="0" collapsed="false">
      <c r="A225" s="6"/>
      <c r="B225" s="15"/>
      <c r="C225" s="6"/>
      <c r="D225" s="6"/>
      <c r="E225" s="6"/>
      <c r="F225" s="6"/>
      <c r="G225" s="6"/>
      <c r="H225" s="6"/>
      <c r="I225" s="6"/>
      <c r="J225" s="6"/>
    </row>
    <row r="226" customFormat="false" ht="15" hidden="false" customHeight="false" outlineLevel="0" collapsed="false">
      <c r="A226" s="6"/>
      <c r="B226" s="15"/>
      <c r="C226" s="6"/>
      <c r="D226" s="6"/>
      <c r="E226" s="6"/>
      <c r="F226" s="6"/>
      <c r="G226" s="6"/>
      <c r="H226" s="6"/>
      <c r="I226" s="6"/>
      <c r="J226" s="6"/>
    </row>
    <row r="227" customFormat="false" ht="15" hidden="false" customHeight="false" outlineLevel="0" collapsed="false">
      <c r="A227" s="6"/>
      <c r="B227" s="15"/>
      <c r="C227" s="6"/>
      <c r="D227" s="6"/>
      <c r="E227" s="6"/>
      <c r="F227" s="6"/>
      <c r="G227" s="6"/>
      <c r="H227" s="6"/>
      <c r="I227" s="6"/>
      <c r="J227" s="6"/>
    </row>
    <row r="228" customFormat="false" ht="15" hidden="false" customHeight="false" outlineLevel="0" collapsed="false">
      <c r="A228" s="6"/>
      <c r="B228" s="15"/>
      <c r="C228" s="6"/>
      <c r="D228" s="6"/>
      <c r="E228" s="6"/>
      <c r="F228" s="6"/>
      <c r="G228" s="6"/>
      <c r="H228" s="6"/>
      <c r="I228" s="6"/>
      <c r="J228" s="6"/>
    </row>
    <row r="229" customFormat="false" ht="15" hidden="false" customHeight="false" outlineLevel="0" collapsed="false">
      <c r="A229" s="6"/>
      <c r="B229" s="15"/>
      <c r="C229" s="6"/>
      <c r="D229" s="6"/>
      <c r="E229" s="6"/>
      <c r="F229" s="6"/>
      <c r="G229" s="6"/>
      <c r="H229" s="6"/>
      <c r="I229" s="6"/>
      <c r="J229" s="6"/>
    </row>
    <row r="230" customFormat="false" ht="15" hidden="false" customHeight="false" outlineLevel="0" collapsed="false">
      <c r="A230" s="6"/>
      <c r="B230" s="15"/>
      <c r="C230" s="6"/>
      <c r="D230" s="6"/>
      <c r="E230" s="6"/>
      <c r="F230" s="6"/>
      <c r="G230" s="6"/>
      <c r="H230" s="6"/>
      <c r="I230" s="6"/>
      <c r="J230" s="6"/>
    </row>
    <row r="231" customFormat="false" ht="15" hidden="false" customHeight="false" outlineLevel="0" collapsed="false">
      <c r="A231" s="6"/>
      <c r="B231" s="15"/>
      <c r="C231" s="6"/>
      <c r="D231" s="6"/>
      <c r="E231" s="6"/>
      <c r="F231" s="6"/>
      <c r="G231" s="6"/>
      <c r="H231" s="6"/>
      <c r="I231" s="6"/>
      <c r="J231" s="6"/>
    </row>
    <row r="232" customFormat="false" ht="15" hidden="false" customHeight="false" outlineLevel="0" collapsed="false">
      <c r="A232" s="6"/>
      <c r="B232" s="15"/>
      <c r="C232" s="6"/>
      <c r="D232" s="6"/>
      <c r="E232" s="6"/>
      <c r="F232" s="6"/>
      <c r="G232" s="6"/>
      <c r="H232" s="6"/>
      <c r="I232" s="6"/>
      <c r="J232" s="6"/>
    </row>
    <row r="233" customFormat="false" ht="15" hidden="false" customHeight="false" outlineLevel="0" collapsed="false">
      <c r="A233" s="6"/>
      <c r="B233" s="15"/>
      <c r="C233" s="6"/>
      <c r="D233" s="6"/>
      <c r="E233" s="6"/>
      <c r="F233" s="6"/>
      <c r="G233" s="6"/>
      <c r="H233" s="6"/>
      <c r="I233" s="6"/>
      <c r="J233" s="6"/>
    </row>
    <row r="234" customFormat="false" ht="15" hidden="false" customHeight="false" outlineLevel="0" collapsed="false">
      <c r="A234" s="6"/>
      <c r="B234" s="15"/>
      <c r="C234" s="6"/>
      <c r="D234" s="6"/>
      <c r="E234" s="6"/>
      <c r="F234" s="6"/>
      <c r="G234" s="6"/>
      <c r="H234" s="6"/>
      <c r="I234" s="6"/>
      <c r="J234" s="6"/>
    </row>
    <row r="235" customFormat="false" ht="15" hidden="false" customHeight="false" outlineLevel="0" collapsed="false">
      <c r="A235" s="6"/>
      <c r="B235" s="15"/>
      <c r="C235" s="6"/>
      <c r="D235" s="6"/>
      <c r="E235" s="6"/>
      <c r="F235" s="6"/>
      <c r="G235" s="6"/>
      <c r="H235" s="6"/>
      <c r="I235" s="6"/>
      <c r="J235" s="6"/>
    </row>
    <row r="236" customFormat="false" ht="15" hidden="false" customHeight="false" outlineLevel="0" collapsed="false">
      <c r="A236" s="6"/>
      <c r="B236" s="15"/>
      <c r="C236" s="6"/>
      <c r="D236" s="6"/>
      <c r="E236" s="6"/>
      <c r="F236" s="6"/>
      <c r="G236" s="6"/>
      <c r="H236" s="6"/>
      <c r="I236" s="6"/>
      <c r="J236" s="6"/>
    </row>
    <row r="237" customFormat="false" ht="15" hidden="false" customHeight="false" outlineLevel="0" collapsed="false">
      <c r="A237" s="6"/>
      <c r="B237" s="15"/>
      <c r="C237" s="6"/>
      <c r="D237" s="6"/>
      <c r="E237" s="6"/>
      <c r="F237" s="6"/>
      <c r="G237" s="6"/>
      <c r="H237" s="6"/>
      <c r="I237" s="6"/>
      <c r="J237" s="6"/>
    </row>
    <row r="238" customFormat="false" ht="15" hidden="false" customHeight="false" outlineLevel="0" collapsed="false">
      <c r="A238" s="6"/>
      <c r="B238" s="15"/>
      <c r="C238" s="6"/>
      <c r="D238" s="6"/>
      <c r="E238" s="6"/>
      <c r="F238" s="6"/>
      <c r="G238" s="6"/>
      <c r="H238" s="6"/>
      <c r="I238" s="6"/>
      <c r="J238" s="6"/>
    </row>
    <row r="239" customFormat="false" ht="15" hidden="false" customHeight="false" outlineLevel="0" collapsed="false">
      <c r="A239" s="6"/>
      <c r="B239" s="15"/>
      <c r="C239" s="6"/>
      <c r="D239" s="6"/>
      <c r="E239" s="6"/>
      <c r="F239" s="6"/>
      <c r="G239" s="6"/>
      <c r="H239" s="6"/>
      <c r="I239" s="6"/>
      <c r="J239" s="6"/>
    </row>
    <row r="240" customFormat="false" ht="15" hidden="false" customHeight="false" outlineLevel="0" collapsed="false">
      <c r="A240" s="6"/>
      <c r="B240" s="15"/>
      <c r="C240" s="6"/>
      <c r="D240" s="6"/>
      <c r="E240" s="6"/>
      <c r="F240" s="6"/>
      <c r="G240" s="6"/>
      <c r="H240" s="6"/>
      <c r="I240" s="6"/>
      <c r="J240" s="6"/>
    </row>
    <row r="241" customFormat="false" ht="15" hidden="false" customHeight="false" outlineLevel="0" collapsed="false">
      <c r="A241" s="6"/>
      <c r="B241" s="15"/>
      <c r="C241" s="6"/>
      <c r="D241" s="6"/>
      <c r="E241" s="6"/>
      <c r="F241" s="6"/>
      <c r="G241" s="6"/>
      <c r="H241" s="6"/>
      <c r="I241" s="6"/>
      <c r="J241" s="6"/>
    </row>
    <row r="242" customFormat="false" ht="15" hidden="false" customHeight="false" outlineLevel="0" collapsed="false">
      <c r="A242" s="6"/>
      <c r="B242" s="15"/>
      <c r="C242" s="6"/>
      <c r="D242" s="6"/>
      <c r="E242" s="6"/>
      <c r="F242" s="6"/>
      <c r="G242" s="6"/>
      <c r="H242" s="6"/>
      <c r="I242" s="6"/>
      <c r="J242" s="6"/>
    </row>
    <row r="243" customFormat="false" ht="15" hidden="false" customHeight="false" outlineLevel="0" collapsed="false">
      <c r="A243" s="6"/>
      <c r="B243" s="15"/>
      <c r="C243" s="6"/>
      <c r="D243" s="6"/>
      <c r="E243" s="6"/>
      <c r="F243" s="6"/>
      <c r="G243" s="6"/>
      <c r="H243" s="6"/>
      <c r="I243" s="6"/>
      <c r="J243" s="6"/>
    </row>
    <row r="244" customFormat="false" ht="15" hidden="false" customHeight="false" outlineLevel="0" collapsed="false">
      <c r="A244" s="6"/>
      <c r="B244" s="15"/>
      <c r="C244" s="6"/>
      <c r="D244" s="6"/>
      <c r="E244" s="6"/>
      <c r="F244" s="6"/>
      <c r="G244" s="6"/>
      <c r="H244" s="6"/>
      <c r="I244" s="6"/>
      <c r="J244" s="6"/>
    </row>
    <row r="245" customFormat="false" ht="15" hidden="false" customHeight="false" outlineLevel="0" collapsed="false">
      <c r="A245" s="6"/>
      <c r="B245" s="15"/>
      <c r="C245" s="6"/>
      <c r="D245" s="6"/>
      <c r="E245" s="6"/>
      <c r="F245" s="6"/>
      <c r="G245" s="6"/>
      <c r="H245" s="6"/>
      <c r="I245" s="6"/>
      <c r="J245" s="6"/>
    </row>
    <row r="246" customFormat="false" ht="15" hidden="false" customHeight="false" outlineLevel="0" collapsed="false">
      <c r="A246" s="6"/>
      <c r="B246" s="15"/>
      <c r="C246" s="6"/>
      <c r="D246" s="6"/>
      <c r="E246" s="6"/>
      <c r="F246" s="6"/>
      <c r="G246" s="6"/>
      <c r="H246" s="6"/>
      <c r="I246" s="6"/>
      <c r="J246" s="6"/>
    </row>
    <row r="247" customFormat="false" ht="15" hidden="false" customHeight="false" outlineLevel="0" collapsed="false">
      <c r="A247" s="6"/>
      <c r="B247" s="15"/>
      <c r="C247" s="6"/>
      <c r="D247" s="6"/>
      <c r="E247" s="6"/>
      <c r="F247" s="6"/>
      <c r="G247" s="6"/>
      <c r="H247" s="6"/>
      <c r="I247" s="6"/>
      <c r="J247" s="6"/>
    </row>
    <row r="248" customFormat="false" ht="15" hidden="false" customHeight="false" outlineLevel="0" collapsed="false">
      <c r="A248" s="6"/>
      <c r="B248" s="15"/>
      <c r="C248" s="6"/>
      <c r="D248" s="6"/>
      <c r="E248" s="6"/>
      <c r="F248" s="6"/>
      <c r="G248" s="6"/>
      <c r="H248" s="6"/>
      <c r="I248" s="6"/>
      <c r="J248" s="6"/>
    </row>
    <row r="249" customFormat="false" ht="15" hidden="false" customHeight="false" outlineLevel="0" collapsed="false">
      <c r="A249" s="6"/>
      <c r="B249" s="15"/>
      <c r="C249" s="6"/>
      <c r="D249" s="6"/>
      <c r="E249" s="6"/>
      <c r="F249" s="6"/>
      <c r="G249" s="6"/>
      <c r="H249" s="6"/>
      <c r="I249" s="6"/>
      <c r="J249" s="6"/>
    </row>
    <row r="250" customFormat="false" ht="15" hidden="false" customHeight="false" outlineLevel="0" collapsed="false">
      <c r="A250" s="6"/>
      <c r="B250" s="15"/>
      <c r="C250" s="6"/>
      <c r="D250" s="6"/>
      <c r="E250" s="6"/>
      <c r="F250" s="6"/>
      <c r="G250" s="6"/>
      <c r="H250" s="6"/>
      <c r="I250" s="6"/>
      <c r="J250" s="6"/>
    </row>
    <row r="251" customFormat="false" ht="15" hidden="false" customHeight="false" outlineLevel="0" collapsed="false">
      <c r="A251" s="6"/>
      <c r="B251" s="15"/>
      <c r="C251" s="6"/>
      <c r="D251" s="6"/>
      <c r="E251" s="6"/>
      <c r="F251" s="6"/>
      <c r="G251" s="6"/>
      <c r="H251" s="6"/>
      <c r="I251" s="6"/>
      <c r="J251" s="6"/>
    </row>
    <row r="252" customFormat="false" ht="15" hidden="false" customHeight="false" outlineLevel="0" collapsed="false">
      <c r="A252" s="6"/>
      <c r="B252" s="15"/>
      <c r="C252" s="6"/>
      <c r="D252" s="6"/>
      <c r="E252" s="6"/>
      <c r="F252" s="6"/>
      <c r="G252" s="6"/>
      <c r="H252" s="6"/>
      <c r="I252" s="6"/>
      <c r="J252" s="6"/>
    </row>
    <row r="253" customFormat="false" ht="15" hidden="false" customHeight="false" outlineLevel="0" collapsed="false">
      <c r="A253" s="6"/>
      <c r="B253" s="15"/>
      <c r="C253" s="6"/>
      <c r="D253" s="6"/>
      <c r="E253" s="6"/>
      <c r="F253" s="6"/>
      <c r="G253" s="6"/>
      <c r="H253" s="6"/>
      <c r="I253" s="6"/>
      <c r="J253" s="6"/>
    </row>
    <row r="254" customFormat="false" ht="15" hidden="false" customHeight="false" outlineLevel="0" collapsed="false">
      <c r="A254" s="6"/>
      <c r="B254" s="15"/>
      <c r="C254" s="6"/>
      <c r="D254" s="6"/>
      <c r="E254" s="6"/>
      <c r="F254" s="6"/>
      <c r="G254" s="6"/>
      <c r="H254" s="6"/>
      <c r="I254" s="6"/>
      <c r="J254" s="6"/>
    </row>
    <row r="255" customFormat="false" ht="15" hidden="false" customHeight="false" outlineLevel="0" collapsed="false">
      <c r="A255" s="6"/>
      <c r="B255" s="15"/>
      <c r="C255" s="6"/>
      <c r="D255" s="6"/>
      <c r="E255" s="6"/>
      <c r="F255" s="6"/>
      <c r="G255" s="6"/>
      <c r="H255" s="6"/>
      <c r="I255" s="6"/>
      <c r="J255" s="6"/>
    </row>
    <row r="256" customFormat="false" ht="15" hidden="false" customHeight="false" outlineLevel="0" collapsed="false">
      <c r="A256" s="6"/>
      <c r="B256" s="15"/>
      <c r="C256" s="6"/>
      <c r="D256" s="6"/>
      <c r="E256" s="6"/>
      <c r="F256" s="6"/>
      <c r="G256" s="6"/>
      <c r="H256" s="6"/>
      <c r="I256" s="6"/>
      <c r="J256" s="6"/>
    </row>
    <row r="257" customFormat="false" ht="15" hidden="false" customHeight="false" outlineLevel="0" collapsed="false">
      <c r="A257" s="6"/>
      <c r="B257" s="15"/>
      <c r="C257" s="6"/>
      <c r="D257" s="6"/>
      <c r="E257" s="6"/>
      <c r="F257" s="6"/>
      <c r="G257" s="6"/>
      <c r="H257" s="6"/>
      <c r="I257" s="6"/>
      <c r="J257" s="6"/>
    </row>
    <row r="258" customFormat="false" ht="15" hidden="false" customHeight="false" outlineLevel="0" collapsed="false">
      <c r="A258" s="6"/>
      <c r="B258" s="15"/>
      <c r="C258" s="6"/>
      <c r="D258" s="6"/>
      <c r="E258" s="6"/>
      <c r="F258" s="6"/>
      <c r="G258" s="6"/>
      <c r="H258" s="6"/>
      <c r="I258" s="6"/>
      <c r="J258" s="6"/>
    </row>
    <row r="259" customFormat="false" ht="15" hidden="false" customHeight="false" outlineLevel="0" collapsed="false">
      <c r="A259" s="6"/>
      <c r="B259" s="15"/>
      <c r="C259" s="6"/>
      <c r="D259" s="6"/>
      <c r="E259" s="6"/>
      <c r="F259" s="6"/>
      <c r="G259" s="6"/>
      <c r="H259" s="6"/>
      <c r="I259" s="6"/>
      <c r="J259" s="6"/>
    </row>
    <row r="260" customFormat="false" ht="15" hidden="false" customHeight="false" outlineLevel="0" collapsed="false">
      <c r="A260" s="6"/>
      <c r="B260" s="15"/>
      <c r="C260" s="6"/>
      <c r="D260" s="6"/>
      <c r="E260" s="6"/>
      <c r="F260" s="6"/>
      <c r="G260" s="6"/>
      <c r="H260" s="6"/>
      <c r="I260" s="6"/>
      <c r="J260" s="6"/>
    </row>
    <row r="261" customFormat="false" ht="15" hidden="false" customHeight="false" outlineLevel="0" collapsed="false">
      <c r="A261" s="6"/>
      <c r="B261" s="15"/>
      <c r="C261" s="6"/>
      <c r="D261" s="6"/>
      <c r="E261" s="6"/>
      <c r="F261" s="6"/>
      <c r="G261" s="6"/>
      <c r="H261" s="6"/>
      <c r="I261" s="6"/>
      <c r="J261" s="6"/>
    </row>
    <row r="262" customFormat="false" ht="15" hidden="false" customHeight="false" outlineLevel="0" collapsed="false">
      <c r="A262" s="6"/>
      <c r="B262" s="15"/>
      <c r="C262" s="6"/>
      <c r="D262" s="6"/>
      <c r="E262" s="6"/>
      <c r="F262" s="6"/>
      <c r="G262" s="6"/>
      <c r="H262" s="6"/>
      <c r="I262" s="6"/>
      <c r="J262" s="6"/>
    </row>
    <row r="263" customFormat="false" ht="15" hidden="false" customHeight="false" outlineLevel="0" collapsed="false">
      <c r="A263" s="6"/>
      <c r="B263" s="15"/>
      <c r="C263" s="6"/>
      <c r="D263" s="6"/>
      <c r="E263" s="6"/>
      <c r="F263" s="6"/>
      <c r="G263" s="6"/>
      <c r="H263" s="6"/>
      <c r="I263" s="6"/>
      <c r="J263" s="6"/>
    </row>
    <row r="264" customFormat="false" ht="15" hidden="false" customHeight="false" outlineLevel="0" collapsed="false">
      <c r="A264" s="6"/>
      <c r="B264" s="15"/>
      <c r="C264" s="6"/>
      <c r="D264" s="6"/>
      <c r="E264" s="6"/>
      <c r="F264" s="6"/>
      <c r="G264" s="6"/>
      <c r="H264" s="6"/>
      <c r="I264" s="6"/>
      <c r="J264" s="6"/>
    </row>
    <row r="265" customFormat="false" ht="15" hidden="false" customHeight="false" outlineLevel="0" collapsed="false">
      <c r="A265" s="6"/>
      <c r="B265" s="15"/>
      <c r="C265" s="6"/>
      <c r="D265" s="6"/>
      <c r="E265" s="6"/>
      <c r="F265" s="6"/>
      <c r="G265" s="6"/>
      <c r="H265" s="6"/>
      <c r="I265" s="6"/>
      <c r="J265" s="6"/>
    </row>
    <row r="266" customFormat="false" ht="15" hidden="false" customHeight="false" outlineLevel="0" collapsed="false">
      <c r="A266" s="6"/>
      <c r="B266" s="15"/>
      <c r="C266" s="6"/>
      <c r="D266" s="6"/>
      <c r="E266" s="6"/>
      <c r="F266" s="6"/>
      <c r="G266" s="6"/>
      <c r="H266" s="6"/>
      <c r="I266" s="6"/>
      <c r="J266" s="6"/>
    </row>
    <row r="267" customFormat="false" ht="15" hidden="false" customHeight="false" outlineLevel="0" collapsed="false">
      <c r="A267" s="6"/>
      <c r="B267" s="15"/>
      <c r="C267" s="6"/>
      <c r="D267" s="6"/>
      <c r="E267" s="6"/>
      <c r="F267" s="6"/>
      <c r="G267" s="6"/>
      <c r="H267" s="6"/>
      <c r="I267" s="6"/>
      <c r="J267" s="6"/>
    </row>
    <row r="268" customFormat="false" ht="15" hidden="false" customHeight="false" outlineLevel="0" collapsed="false">
      <c r="A268" s="6"/>
      <c r="B268" s="15"/>
      <c r="C268" s="6"/>
      <c r="D268" s="6"/>
      <c r="E268" s="6"/>
      <c r="F268" s="6"/>
      <c r="G268" s="6"/>
      <c r="H268" s="6"/>
      <c r="I268" s="6"/>
      <c r="J268" s="6"/>
    </row>
    <row r="269" customFormat="false" ht="15" hidden="false" customHeight="false" outlineLevel="0" collapsed="false">
      <c r="A269" s="6"/>
      <c r="B269" s="15"/>
      <c r="C269" s="6"/>
      <c r="D269" s="6"/>
      <c r="E269" s="6"/>
      <c r="F269" s="6"/>
      <c r="G269" s="6"/>
      <c r="H269" s="6"/>
      <c r="I269" s="6"/>
      <c r="J269" s="6"/>
    </row>
    <row r="270" customFormat="false" ht="15" hidden="false" customHeight="false" outlineLevel="0" collapsed="false">
      <c r="A270" s="6"/>
      <c r="B270" s="15"/>
      <c r="C270" s="6"/>
      <c r="D270" s="6"/>
      <c r="E270" s="6"/>
      <c r="F270" s="6"/>
      <c r="G270" s="6"/>
      <c r="H270" s="6"/>
      <c r="I270" s="6"/>
      <c r="J270" s="6"/>
    </row>
    <row r="271" customFormat="false" ht="15" hidden="false" customHeight="false" outlineLevel="0" collapsed="false">
      <c r="A271" s="6"/>
      <c r="B271" s="15"/>
      <c r="C271" s="6"/>
      <c r="D271" s="6"/>
      <c r="E271" s="6"/>
      <c r="F271" s="6"/>
      <c r="G271" s="6"/>
      <c r="H271" s="6"/>
      <c r="I271" s="6"/>
      <c r="J271" s="6"/>
    </row>
    <row r="272" customFormat="false" ht="15" hidden="false" customHeight="false" outlineLevel="0" collapsed="false">
      <c r="A272" s="6"/>
      <c r="B272" s="15"/>
      <c r="C272" s="6"/>
      <c r="D272" s="6"/>
      <c r="E272" s="6"/>
      <c r="F272" s="6"/>
      <c r="G272" s="6"/>
      <c r="H272" s="6"/>
      <c r="I272" s="6"/>
      <c r="J272" s="6"/>
    </row>
    <row r="273" customFormat="false" ht="15" hidden="false" customHeight="false" outlineLevel="0" collapsed="false">
      <c r="A273" s="6"/>
      <c r="B273" s="15"/>
      <c r="C273" s="6"/>
      <c r="D273" s="6"/>
      <c r="E273" s="6"/>
      <c r="F273" s="6"/>
      <c r="G273" s="6"/>
      <c r="H273" s="6"/>
      <c r="I273" s="6"/>
      <c r="J273" s="6"/>
    </row>
    <row r="274" customFormat="false" ht="15" hidden="false" customHeight="false" outlineLevel="0" collapsed="false">
      <c r="A274" s="6"/>
      <c r="B274" s="15"/>
      <c r="C274" s="6"/>
      <c r="D274" s="6"/>
      <c r="E274" s="6"/>
      <c r="F274" s="6"/>
      <c r="G274" s="6"/>
      <c r="H274" s="6"/>
      <c r="I274" s="6"/>
      <c r="J274" s="6"/>
    </row>
    <row r="275" customFormat="false" ht="15" hidden="false" customHeight="false" outlineLevel="0" collapsed="false">
      <c r="A275" s="6"/>
      <c r="B275" s="15"/>
      <c r="C275" s="6"/>
      <c r="D275" s="6"/>
      <c r="E275" s="6"/>
      <c r="F275" s="6"/>
      <c r="G275" s="6"/>
      <c r="H275" s="6"/>
      <c r="I275" s="6"/>
      <c r="J275" s="6"/>
    </row>
    <row r="276" customFormat="false" ht="15" hidden="false" customHeight="false" outlineLevel="0" collapsed="false">
      <c r="A276" s="6"/>
      <c r="B276" s="15"/>
      <c r="C276" s="6"/>
      <c r="D276" s="6"/>
      <c r="E276" s="6"/>
      <c r="F276" s="6"/>
      <c r="G276" s="6"/>
      <c r="H276" s="6"/>
      <c r="I276" s="6"/>
      <c r="J276" s="6"/>
    </row>
    <row r="277" customFormat="false" ht="15" hidden="false" customHeight="false" outlineLevel="0" collapsed="false">
      <c r="A277" s="6"/>
      <c r="B277" s="15"/>
      <c r="C277" s="6"/>
      <c r="D277" s="6"/>
      <c r="E277" s="6"/>
      <c r="F277" s="6"/>
      <c r="G277" s="6"/>
      <c r="H277" s="6"/>
      <c r="I277" s="6"/>
      <c r="J277" s="6"/>
    </row>
    <row r="278" customFormat="false" ht="15" hidden="false" customHeight="false" outlineLevel="0" collapsed="false">
      <c r="A278" s="6"/>
      <c r="B278" s="15"/>
      <c r="C278" s="6"/>
      <c r="D278" s="6"/>
      <c r="E278" s="6"/>
      <c r="F278" s="6"/>
      <c r="G278" s="6"/>
      <c r="H278" s="6"/>
      <c r="I278" s="6"/>
      <c r="J278" s="6"/>
    </row>
    <row r="279" customFormat="false" ht="15" hidden="false" customHeight="false" outlineLevel="0" collapsed="false">
      <c r="A279" s="6"/>
      <c r="B279" s="15"/>
      <c r="C279" s="6"/>
      <c r="D279" s="6"/>
      <c r="E279" s="6"/>
      <c r="F279" s="6"/>
      <c r="G279" s="6"/>
      <c r="H279" s="6"/>
      <c r="I279" s="6"/>
      <c r="J279" s="6"/>
    </row>
    <row r="280" customFormat="false" ht="15" hidden="false" customHeight="false" outlineLevel="0" collapsed="false">
      <c r="A280" s="6"/>
      <c r="B280" s="15"/>
      <c r="C280" s="6"/>
      <c r="D280" s="6"/>
      <c r="E280" s="6"/>
      <c r="F280" s="6"/>
      <c r="G280" s="6"/>
      <c r="H280" s="6"/>
      <c r="I280" s="6"/>
      <c r="J280" s="6"/>
    </row>
    <row r="281" customFormat="false" ht="15" hidden="false" customHeight="false" outlineLevel="0" collapsed="false">
      <c r="A281" s="6"/>
      <c r="B281" s="15"/>
      <c r="C281" s="6"/>
      <c r="D281" s="6"/>
      <c r="E281" s="6"/>
      <c r="F281" s="6"/>
      <c r="G281" s="6"/>
      <c r="H281" s="6"/>
      <c r="I281" s="6"/>
      <c r="J281" s="6"/>
    </row>
    <row r="282" customFormat="false" ht="15" hidden="false" customHeight="false" outlineLevel="0" collapsed="false">
      <c r="A282" s="6"/>
      <c r="B282" s="15"/>
      <c r="C282" s="6"/>
      <c r="D282" s="6"/>
      <c r="E282" s="6"/>
      <c r="F282" s="6"/>
      <c r="G282" s="6"/>
      <c r="H282" s="6"/>
      <c r="I282" s="6"/>
      <c r="J282" s="6"/>
    </row>
    <row r="283" customFormat="false" ht="15" hidden="false" customHeight="false" outlineLevel="0" collapsed="false">
      <c r="A283" s="6"/>
      <c r="B283" s="15"/>
      <c r="C283" s="6"/>
      <c r="D283" s="6"/>
      <c r="E283" s="6"/>
      <c r="F283" s="6"/>
      <c r="G283" s="6"/>
      <c r="H283" s="6"/>
      <c r="I283" s="6"/>
      <c r="J283" s="6"/>
    </row>
    <row r="284" customFormat="false" ht="15" hidden="false" customHeight="false" outlineLevel="0" collapsed="false">
      <c r="A284" s="6"/>
      <c r="B284" s="15"/>
      <c r="C284" s="6"/>
      <c r="D284" s="6"/>
      <c r="E284" s="6"/>
      <c r="F284" s="6"/>
      <c r="G284" s="6"/>
      <c r="H284" s="6"/>
      <c r="I284" s="6"/>
      <c r="J284" s="6"/>
    </row>
    <row r="285" customFormat="false" ht="15" hidden="false" customHeight="false" outlineLevel="0" collapsed="false">
      <c r="A285" s="6"/>
      <c r="B285" s="15"/>
      <c r="C285" s="6"/>
      <c r="D285" s="6"/>
      <c r="E285" s="6"/>
      <c r="F285" s="6"/>
      <c r="G285" s="6"/>
      <c r="H285" s="6"/>
      <c r="I285" s="6"/>
      <c r="J285" s="6"/>
    </row>
    <row r="286" customFormat="false" ht="15" hidden="false" customHeight="false" outlineLevel="0" collapsed="false">
      <c r="A286" s="6"/>
      <c r="B286" s="15"/>
      <c r="C286" s="6"/>
      <c r="D286" s="6"/>
      <c r="E286" s="6"/>
      <c r="F286" s="6"/>
      <c r="G286" s="6"/>
      <c r="H286" s="6"/>
      <c r="I286" s="6"/>
      <c r="J286" s="6"/>
    </row>
    <row r="287" customFormat="false" ht="15" hidden="false" customHeight="false" outlineLevel="0" collapsed="false">
      <c r="A287" s="6"/>
      <c r="B287" s="15"/>
      <c r="C287" s="6"/>
      <c r="D287" s="6"/>
      <c r="E287" s="6"/>
      <c r="F287" s="6"/>
      <c r="G287" s="6"/>
      <c r="H287" s="6"/>
      <c r="I287" s="6"/>
      <c r="J287" s="6"/>
    </row>
    <row r="288" customFormat="false" ht="15" hidden="false" customHeight="false" outlineLevel="0" collapsed="false">
      <c r="A288" s="6"/>
      <c r="B288" s="15"/>
      <c r="C288" s="6"/>
      <c r="D288" s="6"/>
      <c r="E288" s="6"/>
      <c r="F288" s="6"/>
      <c r="G288" s="6"/>
      <c r="H288" s="6"/>
      <c r="I288" s="6"/>
      <c r="J288" s="6"/>
    </row>
    <row r="289" customFormat="false" ht="15" hidden="false" customHeight="false" outlineLevel="0" collapsed="false">
      <c r="A289" s="6"/>
      <c r="B289" s="15"/>
      <c r="C289" s="6"/>
      <c r="D289" s="6"/>
      <c r="E289" s="6"/>
      <c r="F289" s="6"/>
      <c r="G289" s="6"/>
      <c r="H289" s="6"/>
      <c r="I289" s="6"/>
      <c r="J289" s="6"/>
    </row>
    <row r="290" customFormat="false" ht="15" hidden="false" customHeight="false" outlineLevel="0" collapsed="false">
      <c r="A290" s="6"/>
      <c r="B290" s="15"/>
      <c r="C290" s="6"/>
      <c r="D290" s="6"/>
      <c r="E290" s="6"/>
      <c r="F290" s="6"/>
      <c r="G290" s="6"/>
      <c r="H290" s="6"/>
      <c r="I290" s="6"/>
      <c r="J290" s="6"/>
    </row>
    <row r="291" customFormat="false" ht="15" hidden="false" customHeight="false" outlineLevel="0" collapsed="false">
      <c r="A291" s="6"/>
      <c r="B291" s="15"/>
      <c r="C291" s="6"/>
      <c r="D291" s="6"/>
      <c r="E291" s="6"/>
      <c r="F291" s="6"/>
      <c r="G291" s="6"/>
      <c r="H291" s="6"/>
      <c r="I291" s="6"/>
      <c r="J291" s="6"/>
    </row>
    <row r="292" customFormat="false" ht="15" hidden="false" customHeight="false" outlineLevel="0" collapsed="false">
      <c r="A292" s="6"/>
      <c r="B292" s="15"/>
      <c r="C292" s="6"/>
      <c r="D292" s="6"/>
      <c r="E292" s="6"/>
      <c r="F292" s="6"/>
      <c r="G292" s="6"/>
      <c r="H292" s="6"/>
      <c r="I292" s="6"/>
      <c r="J292" s="6"/>
    </row>
    <row r="293" customFormat="false" ht="15" hidden="false" customHeight="false" outlineLevel="0" collapsed="false">
      <c r="A293" s="6"/>
      <c r="B293" s="15"/>
      <c r="C293" s="6"/>
      <c r="D293" s="6"/>
      <c r="E293" s="6"/>
      <c r="F293" s="6"/>
      <c r="G293" s="6"/>
      <c r="H293" s="6"/>
      <c r="I293" s="6"/>
      <c r="J293" s="6"/>
    </row>
    <row r="294" customFormat="false" ht="15" hidden="false" customHeight="false" outlineLevel="0" collapsed="false">
      <c r="A294" s="6"/>
      <c r="B294" s="15"/>
      <c r="C294" s="6"/>
      <c r="D294" s="6"/>
      <c r="E294" s="6"/>
      <c r="F294" s="6"/>
      <c r="G294" s="6"/>
      <c r="H294" s="6"/>
      <c r="I294" s="6"/>
      <c r="J294" s="6"/>
    </row>
    <row r="295" customFormat="false" ht="15" hidden="false" customHeight="false" outlineLevel="0" collapsed="false">
      <c r="A295" s="6"/>
      <c r="B295" s="15"/>
      <c r="C295" s="6"/>
      <c r="D295" s="6"/>
      <c r="E295" s="6"/>
      <c r="F295" s="6"/>
      <c r="G295" s="6"/>
      <c r="H295" s="6"/>
      <c r="I295" s="6"/>
      <c r="J295" s="6"/>
    </row>
    <row r="296" customFormat="false" ht="15" hidden="false" customHeight="false" outlineLevel="0" collapsed="false">
      <c r="A296" s="6"/>
      <c r="B296" s="15"/>
      <c r="C296" s="6"/>
      <c r="D296" s="6"/>
      <c r="E296" s="6"/>
      <c r="F296" s="6"/>
      <c r="G296" s="6"/>
      <c r="H296" s="6"/>
      <c r="I296" s="6"/>
      <c r="J296" s="6"/>
    </row>
    <row r="297" customFormat="false" ht="15" hidden="false" customHeight="false" outlineLevel="0" collapsed="false">
      <c r="A297" s="6"/>
      <c r="B297" s="15"/>
      <c r="C297" s="6"/>
      <c r="D297" s="6"/>
      <c r="E297" s="6"/>
      <c r="F297" s="6"/>
      <c r="G297" s="6"/>
      <c r="H297" s="6"/>
      <c r="I297" s="6"/>
      <c r="J297" s="6"/>
    </row>
    <row r="298" customFormat="false" ht="15" hidden="false" customHeight="false" outlineLevel="0" collapsed="false">
      <c r="A298" s="6"/>
      <c r="B298" s="15"/>
      <c r="C298" s="6"/>
      <c r="D298" s="6"/>
      <c r="E298" s="6"/>
      <c r="F298" s="6"/>
      <c r="G298" s="6"/>
      <c r="H298" s="6"/>
      <c r="I298" s="6"/>
      <c r="J298" s="6"/>
    </row>
    <row r="299" customFormat="false" ht="15" hidden="false" customHeight="false" outlineLevel="0" collapsed="false">
      <c r="A299" s="6"/>
      <c r="B299" s="15"/>
      <c r="C299" s="6"/>
      <c r="D299" s="6"/>
      <c r="E299" s="6"/>
      <c r="F299" s="6"/>
      <c r="G299" s="6"/>
      <c r="H299" s="6"/>
      <c r="I299" s="6"/>
      <c r="J299" s="6"/>
    </row>
    <row r="300" customFormat="false" ht="15" hidden="false" customHeight="false" outlineLevel="0" collapsed="false">
      <c r="A300" s="6"/>
      <c r="B300" s="15"/>
      <c r="C300" s="6"/>
      <c r="D300" s="6"/>
      <c r="E300" s="6"/>
      <c r="F300" s="6"/>
      <c r="G300" s="6"/>
      <c r="H300" s="6"/>
      <c r="I300" s="6"/>
      <c r="J300" s="6"/>
    </row>
    <row r="301" customFormat="false" ht="15" hidden="false" customHeight="false" outlineLevel="0" collapsed="false">
      <c r="A301" s="6"/>
      <c r="B301" s="15"/>
      <c r="C301" s="6"/>
      <c r="D301" s="6"/>
      <c r="E301" s="6"/>
      <c r="F301" s="6"/>
      <c r="G301" s="6"/>
      <c r="H301" s="6"/>
      <c r="I301" s="6"/>
      <c r="J301" s="6"/>
    </row>
    <row r="302" customFormat="false" ht="15" hidden="false" customHeight="false" outlineLevel="0" collapsed="false">
      <c r="A302" s="6"/>
      <c r="B302" s="15"/>
      <c r="C302" s="6"/>
      <c r="D302" s="6"/>
      <c r="E302" s="6"/>
      <c r="F302" s="6"/>
      <c r="G302" s="6"/>
      <c r="H302" s="6"/>
      <c r="I302" s="6"/>
      <c r="J302" s="6"/>
    </row>
    <row r="303" customFormat="false" ht="15" hidden="false" customHeight="false" outlineLevel="0" collapsed="false">
      <c r="A303" s="6"/>
      <c r="B303" s="15"/>
      <c r="C303" s="6"/>
      <c r="D303" s="6"/>
      <c r="E303" s="6"/>
      <c r="F303" s="6"/>
      <c r="G303" s="6"/>
      <c r="H303" s="6"/>
      <c r="I303" s="6"/>
      <c r="J303" s="6"/>
    </row>
    <row r="304" customFormat="false" ht="15" hidden="false" customHeight="false" outlineLevel="0" collapsed="false">
      <c r="A304" s="6"/>
      <c r="B304" s="15"/>
      <c r="C304" s="6"/>
      <c r="D304" s="6"/>
      <c r="E304" s="6"/>
      <c r="F304" s="6"/>
      <c r="G304" s="6"/>
      <c r="H304" s="6"/>
      <c r="I304" s="6"/>
      <c r="J304" s="6"/>
    </row>
    <row r="305" customFormat="false" ht="15" hidden="false" customHeight="false" outlineLevel="0" collapsed="false">
      <c r="A305" s="6"/>
      <c r="B305" s="15"/>
      <c r="C305" s="6"/>
      <c r="D305" s="6"/>
      <c r="E305" s="6"/>
      <c r="F305" s="6"/>
      <c r="G305" s="6"/>
      <c r="H305" s="6"/>
      <c r="I305" s="6"/>
      <c r="J305" s="6"/>
    </row>
    <row r="306" customFormat="false" ht="15" hidden="false" customHeight="false" outlineLevel="0" collapsed="false">
      <c r="A306" s="6"/>
      <c r="B306" s="15"/>
      <c r="C306" s="6"/>
      <c r="D306" s="6"/>
      <c r="E306" s="6"/>
      <c r="F306" s="6"/>
      <c r="G306" s="6"/>
      <c r="H306" s="6"/>
      <c r="I306" s="6"/>
      <c r="J306" s="6"/>
    </row>
    <row r="307" customFormat="false" ht="15" hidden="false" customHeight="false" outlineLevel="0" collapsed="false">
      <c r="A307" s="6"/>
      <c r="B307" s="15"/>
      <c r="C307" s="6"/>
      <c r="D307" s="6"/>
      <c r="E307" s="6"/>
      <c r="F307" s="6"/>
      <c r="G307" s="6"/>
      <c r="H307" s="6"/>
      <c r="I307" s="6"/>
      <c r="J307" s="6"/>
    </row>
    <row r="308" customFormat="false" ht="15" hidden="false" customHeight="false" outlineLevel="0" collapsed="false">
      <c r="A308" s="6"/>
      <c r="B308" s="15"/>
      <c r="C308" s="6"/>
      <c r="D308" s="6"/>
      <c r="E308" s="6"/>
      <c r="F308" s="6"/>
      <c r="G308" s="6"/>
      <c r="H308" s="6"/>
      <c r="I308" s="6"/>
      <c r="J308" s="6"/>
    </row>
    <row r="309" customFormat="false" ht="15" hidden="false" customHeight="false" outlineLevel="0" collapsed="false">
      <c r="A309" s="6"/>
      <c r="B309" s="15"/>
      <c r="C309" s="6"/>
      <c r="D309" s="6"/>
      <c r="E309" s="6"/>
      <c r="F309" s="6"/>
      <c r="G309" s="6"/>
      <c r="H309" s="6"/>
      <c r="I309" s="6"/>
      <c r="J309" s="6"/>
    </row>
    <row r="310" customFormat="false" ht="15" hidden="false" customHeight="false" outlineLevel="0" collapsed="false">
      <c r="A310" s="6"/>
      <c r="B310" s="15"/>
      <c r="C310" s="6"/>
      <c r="D310" s="6"/>
      <c r="E310" s="6"/>
      <c r="F310" s="6"/>
      <c r="G310" s="6"/>
      <c r="H310" s="6"/>
      <c r="I310" s="6"/>
      <c r="J310" s="6"/>
    </row>
    <row r="311" customFormat="false" ht="15" hidden="false" customHeight="false" outlineLevel="0" collapsed="false">
      <c r="A311" s="6"/>
      <c r="B311" s="15"/>
      <c r="C311" s="6"/>
      <c r="D311" s="6"/>
      <c r="E311" s="6"/>
      <c r="F311" s="6"/>
      <c r="G311" s="6"/>
      <c r="H311" s="6"/>
      <c r="I311" s="6"/>
      <c r="J311" s="6"/>
    </row>
    <row r="312" customFormat="false" ht="15" hidden="false" customHeight="false" outlineLevel="0" collapsed="false">
      <c r="A312" s="6"/>
      <c r="B312" s="15"/>
      <c r="C312" s="6"/>
      <c r="D312" s="6"/>
      <c r="E312" s="6"/>
      <c r="F312" s="6"/>
      <c r="G312" s="6"/>
      <c r="H312" s="6"/>
      <c r="I312" s="6"/>
      <c r="J312" s="6"/>
    </row>
    <row r="313" customFormat="false" ht="15" hidden="false" customHeight="false" outlineLevel="0" collapsed="false">
      <c r="A313" s="6"/>
      <c r="B313" s="15"/>
      <c r="C313" s="6"/>
      <c r="D313" s="6"/>
      <c r="E313" s="6"/>
      <c r="F313" s="6"/>
      <c r="G313" s="6"/>
      <c r="H313" s="6"/>
      <c r="I313" s="6"/>
      <c r="J313" s="6"/>
    </row>
    <row r="314" customFormat="false" ht="15" hidden="false" customHeight="false" outlineLevel="0" collapsed="false">
      <c r="A314" s="6"/>
      <c r="B314" s="15"/>
      <c r="C314" s="6"/>
      <c r="D314" s="6"/>
      <c r="E314" s="6"/>
      <c r="F314" s="6"/>
      <c r="G314" s="6"/>
      <c r="H314" s="6"/>
      <c r="I314" s="6"/>
      <c r="J314" s="6"/>
    </row>
    <row r="315" customFormat="false" ht="15" hidden="false" customHeight="false" outlineLevel="0" collapsed="false">
      <c r="A315" s="6"/>
      <c r="B315" s="15"/>
      <c r="C315" s="6"/>
      <c r="D315" s="6"/>
      <c r="E315" s="6"/>
      <c r="F315" s="6"/>
      <c r="G315" s="6"/>
      <c r="H315" s="6"/>
      <c r="I315" s="6"/>
      <c r="J315" s="6"/>
    </row>
    <row r="316" customFormat="false" ht="15" hidden="false" customHeight="false" outlineLevel="0" collapsed="false">
      <c r="A316" s="6"/>
      <c r="B316" s="15"/>
      <c r="C316" s="6"/>
      <c r="D316" s="6"/>
      <c r="E316" s="6"/>
      <c r="F316" s="6"/>
      <c r="G316" s="6"/>
      <c r="H316" s="6"/>
      <c r="I316" s="6"/>
      <c r="J316" s="6"/>
    </row>
    <row r="317" customFormat="false" ht="15" hidden="false" customHeight="false" outlineLevel="0" collapsed="false">
      <c r="A317" s="6"/>
      <c r="B317" s="15"/>
      <c r="C317" s="6"/>
      <c r="D317" s="6"/>
      <c r="E317" s="6"/>
      <c r="F317" s="6"/>
      <c r="G317" s="6"/>
      <c r="H317" s="6"/>
      <c r="I317" s="6"/>
      <c r="J317" s="6"/>
    </row>
    <row r="318" customFormat="false" ht="15" hidden="false" customHeight="false" outlineLevel="0" collapsed="false">
      <c r="A318" s="6"/>
      <c r="B318" s="15"/>
      <c r="C318" s="6"/>
      <c r="D318" s="6"/>
      <c r="E318" s="6"/>
      <c r="F318" s="6"/>
      <c r="G318" s="6"/>
      <c r="H318" s="6"/>
      <c r="I318" s="6"/>
      <c r="J318" s="6"/>
    </row>
    <row r="319" customFormat="false" ht="15" hidden="false" customHeight="false" outlineLevel="0" collapsed="false">
      <c r="A319" s="6"/>
      <c r="B319" s="15"/>
      <c r="C319" s="6"/>
      <c r="D319" s="6"/>
      <c r="E319" s="6"/>
      <c r="F319" s="6"/>
      <c r="G319" s="6"/>
      <c r="H319" s="6"/>
      <c r="I319" s="6"/>
      <c r="J319" s="6"/>
    </row>
    <row r="320" customFormat="false" ht="15" hidden="false" customHeight="false" outlineLevel="0" collapsed="false">
      <c r="A320" s="6"/>
      <c r="B320" s="15"/>
      <c r="C320" s="6"/>
      <c r="D320" s="6"/>
      <c r="E320" s="6"/>
      <c r="F320" s="6"/>
      <c r="G320" s="6"/>
      <c r="H320" s="6"/>
      <c r="I320" s="6"/>
      <c r="J320" s="6"/>
    </row>
    <row r="321" customFormat="false" ht="15" hidden="false" customHeight="false" outlineLevel="0" collapsed="false">
      <c r="A321" s="6"/>
      <c r="B321" s="15"/>
      <c r="C321" s="6"/>
      <c r="D321" s="6"/>
      <c r="E321" s="6"/>
      <c r="F321" s="6"/>
      <c r="G321" s="6"/>
      <c r="H321" s="6"/>
      <c r="I321" s="6"/>
      <c r="J321" s="6"/>
    </row>
    <row r="322" customFormat="false" ht="15" hidden="false" customHeight="false" outlineLevel="0" collapsed="false">
      <c r="A322" s="6"/>
      <c r="B322" s="15"/>
      <c r="C322" s="6"/>
      <c r="D322" s="6"/>
      <c r="E322" s="6"/>
      <c r="F322" s="6"/>
      <c r="G322" s="6"/>
      <c r="H322" s="6"/>
      <c r="I322" s="6"/>
      <c r="J322" s="6"/>
    </row>
    <row r="323" customFormat="false" ht="15" hidden="false" customHeight="false" outlineLevel="0" collapsed="false">
      <c r="A323" s="6"/>
      <c r="B323" s="15"/>
      <c r="C323" s="6"/>
      <c r="D323" s="6"/>
      <c r="E323" s="6"/>
      <c r="F323" s="6"/>
      <c r="G323" s="6"/>
      <c r="H323" s="6"/>
      <c r="I323" s="6"/>
      <c r="J323" s="6"/>
    </row>
    <row r="324" customFormat="false" ht="15" hidden="false" customHeight="false" outlineLevel="0" collapsed="false">
      <c r="A324" s="6"/>
      <c r="B324" s="15"/>
      <c r="C324" s="6"/>
      <c r="D324" s="6"/>
      <c r="E324" s="6"/>
      <c r="F324" s="6"/>
      <c r="G324" s="6"/>
      <c r="H324" s="6"/>
      <c r="I324" s="6"/>
      <c r="J324" s="6"/>
    </row>
    <row r="325" customFormat="false" ht="15" hidden="false" customHeight="false" outlineLevel="0" collapsed="false">
      <c r="A325" s="6"/>
      <c r="B325" s="15"/>
      <c r="C325" s="6"/>
      <c r="D325" s="6"/>
      <c r="E325" s="6"/>
      <c r="F325" s="6"/>
      <c r="G325" s="6"/>
      <c r="H325" s="6"/>
      <c r="I325" s="6"/>
      <c r="J325" s="6"/>
    </row>
    <row r="326" customFormat="false" ht="15" hidden="false" customHeight="false" outlineLevel="0" collapsed="false">
      <c r="A326" s="6"/>
      <c r="B326" s="15"/>
      <c r="C326" s="6"/>
      <c r="D326" s="6"/>
      <c r="E326" s="6"/>
      <c r="F326" s="6"/>
      <c r="G326" s="6"/>
      <c r="H326" s="6"/>
      <c r="I326" s="6"/>
      <c r="J326" s="6"/>
    </row>
    <row r="327" customFormat="false" ht="15" hidden="false" customHeight="false" outlineLevel="0" collapsed="false">
      <c r="A327" s="6"/>
      <c r="B327" s="15"/>
      <c r="C327" s="6"/>
      <c r="D327" s="6"/>
      <c r="E327" s="6"/>
      <c r="F327" s="6"/>
      <c r="G327" s="6"/>
      <c r="H327" s="6"/>
      <c r="I327" s="6"/>
      <c r="J327" s="6"/>
    </row>
    <row r="328" customFormat="false" ht="15" hidden="false" customHeight="false" outlineLevel="0" collapsed="false">
      <c r="A328" s="6"/>
      <c r="B328" s="15"/>
      <c r="C328" s="6"/>
      <c r="D328" s="6"/>
      <c r="E328" s="6"/>
      <c r="F328" s="6"/>
      <c r="G328" s="6"/>
      <c r="H328" s="6"/>
      <c r="I328" s="6"/>
      <c r="J328" s="6"/>
    </row>
    <row r="329" customFormat="false" ht="15" hidden="false" customHeight="false" outlineLevel="0" collapsed="false">
      <c r="A329" s="6"/>
      <c r="B329" s="15"/>
      <c r="C329" s="6"/>
      <c r="D329" s="6"/>
      <c r="E329" s="6"/>
      <c r="F329" s="6"/>
      <c r="G329" s="6"/>
      <c r="H329" s="6"/>
      <c r="I329" s="6"/>
      <c r="J329" s="6"/>
    </row>
    <row r="330" customFormat="false" ht="15" hidden="false" customHeight="false" outlineLevel="0" collapsed="false">
      <c r="A330" s="6"/>
      <c r="B330" s="15"/>
      <c r="C330" s="6"/>
      <c r="D330" s="6"/>
      <c r="E330" s="6"/>
      <c r="F330" s="6"/>
      <c r="G330" s="6"/>
      <c r="H330" s="6"/>
      <c r="I330" s="6"/>
      <c r="J330" s="6"/>
    </row>
    <row r="331" customFormat="false" ht="15" hidden="false" customHeight="false" outlineLevel="0" collapsed="false">
      <c r="A331" s="6"/>
      <c r="B331" s="15"/>
      <c r="C331" s="6"/>
      <c r="D331" s="6"/>
      <c r="E331" s="6"/>
      <c r="F331" s="6"/>
      <c r="G331" s="6"/>
      <c r="H331" s="6"/>
      <c r="I331" s="6"/>
      <c r="J331" s="6"/>
    </row>
    <row r="332" customFormat="false" ht="15" hidden="false" customHeight="false" outlineLevel="0" collapsed="false">
      <c r="A332" s="6"/>
      <c r="B332" s="15"/>
      <c r="C332" s="6"/>
      <c r="D332" s="6"/>
      <c r="E332" s="6"/>
      <c r="F332" s="6"/>
      <c r="G332" s="6"/>
      <c r="H332" s="6"/>
      <c r="I332" s="6"/>
      <c r="J332" s="6"/>
    </row>
    <row r="333" customFormat="false" ht="15" hidden="false" customHeight="false" outlineLevel="0" collapsed="false">
      <c r="A333" s="6"/>
      <c r="B333" s="15"/>
      <c r="C333" s="6"/>
      <c r="D333" s="6"/>
      <c r="E333" s="6"/>
      <c r="F333" s="6"/>
      <c r="G333" s="6"/>
      <c r="H333" s="6"/>
      <c r="I333" s="6"/>
      <c r="J333" s="6"/>
    </row>
    <row r="334" customFormat="false" ht="15" hidden="false" customHeight="false" outlineLevel="0" collapsed="false">
      <c r="A334" s="6"/>
      <c r="B334" s="15"/>
      <c r="C334" s="6"/>
      <c r="D334" s="6"/>
      <c r="E334" s="6"/>
      <c r="F334" s="6"/>
      <c r="G334" s="6"/>
      <c r="H334" s="6"/>
      <c r="I334" s="6"/>
      <c r="J334" s="6"/>
    </row>
    <row r="335" customFormat="false" ht="15" hidden="false" customHeight="false" outlineLevel="0" collapsed="false">
      <c r="A335" s="6"/>
      <c r="B335" s="15"/>
      <c r="C335" s="6"/>
      <c r="D335" s="6"/>
      <c r="E335" s="6"/>
      <c r="F335" s="6"/>
      <c r="G335" s="6"/>
      <c r="H335" s="6"/>
      <c r="I335" s="6"/>
      <c r="J335" s="6"/>
    </row>
    <row r="336" customFormat="false" ht="15" hidden="false" customHeight="false" outlineLevel="0" collapsed="false">
      <c r="A336" s="6"/>
      <c r="B336" s="15"/>
      <c r="C336" s="6"/>
      <c r="D336" s="6"/>
      <c r="E336" s="6"/>
      <c r="F336" s="6"/>
      <c r="G336" s="6"/>
      <c r="H336" s="6"/>
      <c r="I336" s="6"/>
      <c r="J336" s="6"/>
    </row>
    <row r="337" customFormat="false" ht="15" hidden="false" customHeight="false" outlineLevel="0" collapsed="false">
      <c r="A337" s="6"/>
      <c r="B337" s="15"/>
      <c r="C337" s="6"/>
      <c r="D337" s="6"/>
      <c r="E337" s="6"/>
      <c r="F337" s="6"/>
      <c r="G337" s="6"/>
      <c r="H337" s="6"/>
      <c r="I337" s="6"/>
      <c r="J337" s="6"/>
    </row>
    <row r="338" customFormat="false" ht="15" hidden="false" customHeight="false" outlineLevel="0" collapsed="false">
      <c r="A338" s="6"/>
      <c r="B338" s="15"/>
      <c r="C338" s="6"/>
      <c r="D338" s="6"/>
      <c r="E338" s="6"/>
      <c r="F338" s="6"/>
      <c r="G338" s="6"/>
      <c r="H338" s="6"/>
      <c r="I338" s="6"/>
      <c r="J338" s="6"/>
    </row>
    <row r="339" customFormat="false" ht="15" hidden="false" customHeight="false" outlineLevel="0" collapsed="false">
      <c r="A339" s="6"/>
      <c r="B339" s="15"/>
      <c r="C339" s="6"/>
      <c r="D339" s="6"/>
      <c r="E339" s="6"/>
      <c r="F339" s="6"/>
      <c r="G339" s="6"/>
      <c r="H339" s="6"/>
      <c r="I339" s="6"/>
      <c r="J339" s="6"/>
    </row>
    <row r="340" customFormat="false" ht="15" hidden="false" customHeight="false" outlineLevel="0" collapsed="false">
      <c r="A340" s="6"/>
      <c r="B340" s="15"/>
      <c r="C340" s="6"/>
      <c r="D340" s="6"/>
      <c r="E340" s="6"/>
      <c r="F340" s="6"/>
      <c r="G340" s="6"/>
      <c r="H340" s="6"/>
      <c r="I340" s="6"/>
      <c r="J340" s="6"/>
    </row>
    <row r="341" customFormat="false" ht="15" hidden="false" customHeight="false" outlineLevel="0" collapsed="false">
      <c r="A341" s="6"/>
      <c r="B341" s="15"/>
      <c r="C341" s="6"/>
      <c r="D341" s="6"/>
      <c r="E341" s="6"/>
      <c r="F341" s="6"/>
      <c r="G341" s="6"/>
      <c r="H341" s="6"/>
      <c r="I341" s="6"/>
      <c r="J341" s="6"/>
    </row>
    <row r="342" customFormat="false" ht="15" hidden="false" customHeight="false" outlineLevel="0" collapsed="false">
      <c r="A342" s="6"/>
      <c r="B342" s="15"/>
      <c r="C342" s="6"/>
      <c r="D342" s="6"/>
      <c r="E342" s="6"/>
      <c r="F342" s="6"/>
      <c r="G342" s="6"/>
      <c r="H342" s="6"/>
      <c r="I342" s="6"/>
      <c r="J342" s="6"/>
    </row>
    <row r="343" customFormat="false" ht="15" hidden="false" customHeight="false" outlineLevel="0" collapsed="false">
      <c r="A343" s="6"/>
      <c r="B343" s="15"/>
      <c r="C343" s="6"/>
      <c r="D343" s="6"/>
      <c r="E343" s="6"/>
      <c r="F343" s="6"/>
      <c r="G343" s="6"/>
      <c r="H343" s="6"/>
      <c r="I343" s="6"/>
      <c r="J343" s="6"/>
    </row>
    <row r="344" customFormat="false" ht="15" hidden="false" customHeight="false" outlineLevel="0" collapsed="false">
      <c r="A344" s="6"/>
      <c r="B344" s="15"/>
      <c r="C344" s="6"/>
      <c r="D344" s="6"/>
      <c r="E344" s="6"/>
      <c r="F344" s="6"/>
      <c r="G344" s="6"/>
      <c r="H344" s="6"/>
      <c r="I344" s="6"/>
      <c r="J344" s="6"/>
    </row>
    <row r="345" customFormat="false" ht="15" hidden="false" customHeight="false" outlineLevel="0" collapsed="false">
      <c r="A345" s="6"/>
      <c r="B345" s="15"/>
      <c r="C345" s="6"/>
      <c r="D345" s="6"/>
      <c r="E345" s="6"/>
      <c r="F345" s="6"/>
      <c r="G345" s="6"/>
      <c r="H345" s="6"/>
      <c r="I345" s="6"/>
      <c r="J345" s="6"/>
    </row>
    <row r="346" customFormat="false" ht="15" hidden="false" customHeight="false" outlineLevel="0" collapsed="false">
      <c r="A346" s="6"/>
      <c r="B346" s="15"/>
      <c r="C346" s="6"/>
      <c r="D346" s="6"/>
      <c r="E346" s="6"/>
      <c r="F346" s="6"/>
      <c r="G346" s="6"/>
      <c r="H346" s="6"/>
      <c r="I346" s="6"/>
      <c r="J346" s="6"/>
    </row>
    <row r="347" customFormat="false" ht="15" hidden="false" customHeight="false" outlineLevel="0" collapsed="false">
      <c r="A347" s="6"/>
      <c r="B347" s="15"/>
      <c r="C347" s="6"/>
      <c r="D347" s="6"/>
      <c r="E347" s="6"/>
      <c r="F347" s="6"/>
      <c r="G347" s="6"/>
      <c r="H347" s="6"/>
      <c r="I347" s="6"/>
      <c r="J347" s="6"/>
    </row>
    <row r="348" customFormat="false" ht="15" hidden="false" customHeight="false" outlineLevel="0" collapsed="false">
      <c r="A348" s="6"/>
      <c r="B348" s="15"/>
      <c r="C348" s="6"/>
      <c r="D348" s="6"/>
      <c r="E348" s="6"/>
      <c r="F348" s="6"/>
      <c r="G348" s="6"/>
      <c r="H348" s="6"/>
      <c r="I348" s="6"/>
      <c r="J348" s="6"/>
    </row>
    <row r="349" customFormat="false" ht="15" hidden="false" customHeight="false" outlineLevel="0" collapsed="false">
      <c r="A349" s="6"/>
      <c r="B349" s="15"/>
      <c r="C349" s="6"/>
      <c r="D349" s="6"/>
      <c r="E349" s="6"/>
      <c r="F349" s="6"/>
      <c r="G349" s="6"/>
      <c r="H349" s="6"/>
      <c r="I349" s="6"/>
      <c r="J349" s="6"/>
    </row>
    <row r="350" customFormat="false" ht="15" hidden="false" customHeight="false" outlineLevel="0" collapsed="false">
      <c r="A350" s="6"/>
      <c r="B350" s="15"/>
      <c r="C350" s="6"/>
      <c r="D350" s="6"/>
      <c r="E350" s="6"/>
      <c r="F350" s="6"/>
      <c r="G350" s="6"/>
      <c r="H350" s="6"/>
      <c r="I350" s="6"/>
      <c r="J350" s="6"/>
    </row>
    <row r="351" customFormat="false" ht="15" hidden="false" customHeight="false" outlineLevel="0" collapsed="false">
      <c r="A351" s="6"/>
      <c r="B351" s="15"/>
      <c r="C351" s="6"/>
      <c r="D351" s="6"/>
      <c r="E351" s="6"/>
      <c r="F351" s="6"/>
      <c r="G351" s="6"/>
      <c r="H351" s="6"/>
      <c r="I351" s="6"/>
      <c r="J351" s="6"/>
    </row>
    <row r="352" customFormat="false" ht="15" hidden="false" customHeight="false" outlineLevel="0" collapsed="false">
      <c r="A352" s="6"/>
      <c r="B352" s="15"/>
      <c r="C352" s="6"/>
      <c r="D352" s="6"/>
      <c r="E352" s="6"/>
      <c r="F352" s="6"/>
      <c r="G352" s="6"/>
      <c r="H352" s="6"/>
      <c r="I352" s="6"/>
      <c r="J352" s="6"/>
    </row>
    <row r="353" customFormat="false" ht="15" hidden="false" customHeight="false" outlineLevel="0" collapsed="false">
      <c r="A353" s="6"/>
      <c r="B353" s="15"/>
      <c r="C353" s="6"/>
      <c r="D353" s="6"/>
      <c r="E353" s="6"/>
      <c r="F353" s="6"/>
      <c r="G353" s="6"/>
      <c r="H353" s="6"/>
      <c r="I353" s="6"/>
      <c r="J353" s="6"/>
    </row>
    <row r="354" customFormat="false" ht="15" hidden="false" customHeight="false" outlineLevel="0" collapsed="false">
      <c r="A354" s="6"/>
      <c r="B354" s="15"/>
      <c r="C354" s="6"/>
      <c r="D354" s="6"/>
      <c r="E354" s="6"/>
      <c r="F354" s="6"/>
      <c r="G354" s="6"/>
      <c r="H354" s="6"/>
      <c r="I354" s="6"/>
      <c r="J354" s="6"/>
    </row>
    <row r="355" customFormat="false" ht="15" hidden="false" customHeight="false" outlineLevel="0" collapsed="false">
      <c r="A355" s="6"/>
      <c r="B355" s="15"/>
      <c r="C355" s="6"/>
      <c r="D355" s="6"/>
      <c r="E355" s="6"/>
      <c r="F355" s="6"/>
      <c r="G355" s="6"/>
      <c r="H355" s="6"/>
      <c r="I355" s="6"/>
      <c r="J355" s="6"/>
    </row>
    <row r="356" customFormat="false" ht="15" hidden="false" customHeight="false" outlineLevel="0" collapsed="false">
      <c r="A356" s="6"/>
      <c r="B356" s="15"/>
      <c r="C356" s="6"/>
      <c r="D356" s="6"/>
      <c r="E356" s="6"/>
      <c r="F356" s="6"/>
      <c r="G356" s="6"/>
      <c r="H356" s="6"/>
      <c r="I356" s="6"/>
      <c r="J356" s="6"/>
    </row>
    <row r="357" customFormat="false" ht="15" hidden="false" customHeight="false" outlineLevel="0" collapsed="false">
      <c r="A357" s="6"/>
      <c r="B357" s="15"/>
      <c r="C357" s="6"/>
      <c r="D357" s="6"/>
      <c r="E357" s="6"/>
      <c r="F357" s="6"/>
      <c r="G357" s="6"/>
      <c r="H357" s="6"/>
      <c r="I357" s="6"/>
      <c r="J357" s="6"/>
    </row>
    <row r="358" customFormat="false" ht="15" hidden="false" customHeight="false" outlineLevel="0" collapsed="false">
      <c r="A358" s="6"/>
      <c r="B358" s="15"/>
      <c r="C358" s="6"/>
      <c r="D358" s="6"/>
      <c r="E358" s="6"/>
      <c r="F358" s="6"/>
      <c r="G358" s="6"/>
      <c r="H358" s="6"/>
      <c r="I358" s="6"/>
      <c r="J358" s="6"/>
    </row>
    <row r="359" customFormat="false" ht="15" hidden="false" customHeight="false" outlineLevel="0" collapsed="false">
      <c r="A359" s="6"/>
      <c r="B359" s="15"/>
      <c r="C359" s="6"/>
      <c r="D359" s="6"/>
      <c r="E359" s="6"/>
      <c r="F359" s="6"/>
      <c r="G359" s="6"/>
      <c r="H359" s="6"/>
      <c r="I359" s="6"/>
      <c r="J359" s="6"/>
    </row>
    <row r="360" customFormat="false" ht="15" hidden="false" customHeight="false" outlineLevel="0" collapsed="false">
      <c r="A360" s="6"/>
      <c r="B360" s="15"/>
      <c r="C360" s="6"/>
      <c r="D360" s="6"/>
      <c r="E360" s="6"/>
      <c r="F360" s="6"/>
      <c r="G360" s="6"/>
      <c r="H360" s="6"/>
      <c r="I360" s="6"/>
      <c r="J360" s="6"/>
    </row>
    <row r="361" customFormat="false" ht="15" hidden="false" customHeight="false" outlineLevel="0" collapsed="false">
      <c r="A361" s="6"/>
      <c r="B361" s="15"/>
      <c r="C361" s="6"/>
      <c r="D361" s="6"/>
      <c r="E361" s="6"/>
      <c r="F361" s="6"/>
      <c r="G361" s="6"/>
      <c r="H361" s="6"/>
      <c r="I361" s="6"/>
      <c r="J361" s="6"/>
    </row>
    <row r="362" customFormat="false" ht="15" hidden="false" customHeight="false" outlineLevel="0" collapsed="false">
      <c r="A362" s="6"/>
      <c r="B362" s="15"/>
      <c r="C362" s="6"/>
      <c r="D362" s="6"/>
      <c r="E362" s="6"/>
      <c r="F362" s="6"/>
      <c r="G362" s="6"/>
      <c r="H362" s="6"/>
      <c r="I362" s="6"/>
      <c r="J362" s="6"/>
    </row>
    <row r="363" customFormat="false" ht="15" hidden="false" customHeight="false" outlineLevel="0" collapsed="false">
      <c r="A363" s="6"/>
      <c r="B363" s="15"/>
      <c r="C363" s="6"/>
      <c r="D363" s="6"/>
      <c r="E363" s="6"/>
      <c r="F363" s="6"/>
      <c r="G363" s="6"/>
      <c r="H363" s="6"/>
      <c r="I363" s="6"/>
      <c r="J363" s="6"/>
    </row>
    <row r="364" customFormat="false" ht="15" hidden="false" customHeight="false" outlineLevel="0" collapsed="false">
      <c r="A364" s="6"/>
      <c r="B364" s="15"/>
      <c r="C364" s="6"/>
      <c r="D364" s="6"/>
      <c r="E364" s="6"/>
      <c r="F364" s="6"/>
      <c r="G364" s="6"/>
      <c r="H364" s="6"/>
      <c r="I364" s="6"/>
      <c r="J364" s="6"/>
    </row>
    <row r="365" customFormat="false" ht="15" hidden="false" customHeight="false" outlineLevel="0" collapsed="false">
      <c r="A365" s="6"/>
      <c r="B365" s="15"/>
      <c r="C365" s="6"/>
      <c r="D365" s="6"/>
      <c r="E365" s="6"/>
      <c r="F365" s="6"/>
      <c r="G365" s="6"/>
      <c r="H365" s="6"/>
      <c r="I365" s="6"/>
      <c r="J365" s="6"/>
    </row>
    <row r="366" customFormat="false" ht="15" hidden="false" customHeight="false" outlineLevel="0" collapsed="false">
      <c r="A366" s="6"/>
      <c r="B366" s="15"/>
      <c r="C366" s="6"/>
      <c r="D366" s="6"/>
      <c r="E366" s="6"/>
      <c r="F366" s="6"/>
      <c r="G366" s="6"/>
      <c r="H366" s="6"/>
      <c r="I366" s="6"/>
      <c r="J366" s="6"/>
    </row>
    <row r="367" customFormat="false" ht="15" hidden="false" customHeight="false" outlineLevel="0" collapsed="false">
      <c r="A367" s="6"/>
      <c r="B367" s="15"/>
      <c r="C367" s="6"/>
      <c r="D367" s="6"/>
      <c r="E367" s="6"/>
      <c r="F367" s="6"/>
      <c r="G367" s="6"/>
      <c r="H367" s="6"/>
      <c r="I367" s="6"/>
      <c r="J367" s="6"/>
    </row>
    <row r="368" customFormat="false" ht="15" hidden="false" customHeight="false" outlineLevel="0" collapsed="false">
      <c r="A368" s="6"/>
      <c r="B368" s="15"/>
      <c r="C368" s="6"/>
      <c r="D368" s="6"/>
      <c r="E368" s="6"/>
      <c r="F368" s="6"/>
      <c r="G368" s="6"/>
      <c r="H368" s="6"/>
      <c r="I368" s="6"/>
      <c r="J368" s="6"/>
    </row>
    <row r="369" customFormat="false" ht="15" hidden="false" customHeight="false" outlineLevel="0" collapsed="false">
      <c r="A369" s="6"/>
      <c r="B369" s="15"/>
      <c r="C369" s="6"/>
      <c r="D369" s="6"/>
      <c r="E369" s="6"/>
      <c r="F369" s="6"/>
      <c r="G369" s="6"/>
      <c r="H369" s="6"/>
      <c r="I369" s="6"/>
      <c r="J369" s="6"/>
    </row>
    <row r="370" customFormat="false" ht="15" hidden="false" customHeight="false" outlineLevel="0" collapsed="false">
      <c r="A370" s="6"/>
      <c r="B370" s="15"/>
      <c r="C370" s="6"/>
      <c r="D370" s="6"/>
      <c r="E370" s="6"/>
      <c r="F370" s="6"/>
      <c r="G370" s="6"/>
      <c r="H370" s="6"/>
      <c r="I370" s="6"/>
      <c r="J370" s="6"/>
    </row>
    <row r="371" customFormat="false" ht="15" hidden="false" customHeight="false" outlineLevel="0" collapsed="false">
      <c r="A371" s="6"/>
      <c r="B371" s="15"/>
      <c r="C371" s="6"/>
      <c r="D371" s="6"/>
      <c r="E371" s="6"/>
      <c r="F371" s="6"/>
      <c r="G371" s="6"/>
      <c r="H371" s="6"/>
      <c r="I371" s="6"/>
      <c r="J371" s="6"/>
    </row>
    <row r="372" customFormat="false" ht="15" hidden="false" customHeight="false" outlineLevel="0" collapsed="false">
      <c r="A372" s="6"/>
      <c r="B372" s="15"/>
      <c r="C372" s="6"/>
      <c r="D372" s="6"/>
      <c r="E372" s="6"/>
      <c r="F372" s="6"/>
      <c r="G372" s="6"/>
      <c r="H372" s="6"/>
      <c r="I372" s="6"/>
      <c r="J372" s="6"/>
    </row>
    <row r="373" customFormat="false" ht="15" hidden="false" customHeight="false" outlineLevel="0" collapsed="false">
      <c r="A373" s="6"/>
      <c r="B373" s="15"/>
      <c r="C373" s="6"/>
      <c r="D373" s="6"/>
      <c r="E373" s="6"/>
      <c r="F373" s="6"/>
      <c r="G373" s="6"/>
      <c r="H373" s="6"/>
      <c r="I373" s="6"/>
      <c r="J373" s="6"/>
    </row>
    <row r="374" customFormat="false" ht="15" hidden="false" customHeight="false" outlineLevel="0" collapsed="false">
      <c r="A374" s="6"/>
      <c r="B374" s="15"/>
      <c r="C374" s="6"/>
      <c r="D374" s="6"/>
      <c r="E374" s="6"/>
      <c r="F374" s="6"/>
      <c r="G374" s="6"/>
      <c r="H374" s="6"/>
      <c r="I374" s="6"/>
      <c r="J374" s="6"/>
    </row>
    <row r="375" customFormat="false" ht="15" hidden="false" customHeight="false" outlineLevel="0" collapsed="false">
      <c r="A375" s="6"/>
      <c r="B375" s="15"/>
      <c r="C375" s="6"/>
      <c r="D375" s="6"/>
      <c r="E375" s="6"/>
      <c r="F375" s="6"/>
      <c r="G375" s="6"/>
      <c r="H375" s="6"/>
      <c r="I375" s="6"/>
      <c r="J375" s="6"/>
    </row>
    <row r="376" customFormat="false" ht="15" hidden="false" customHeight="false" outlineLevel="0" collapsed="false">
      <c r="A376" s="6"/>
      <c r="B376" s="15"/>
      <c r="C376" s="6"/>
      <c r="D376" s="6"/>
      <c r="E376" s="6"/>
      <c r="F376" s="6"/>
      <c r="G376" s="6"/>
      <c r="H376" s="6"/>
      <c r="I376" s="6"/>
      <c r="J376" s="6"/>
    </row>
    <row r="377" customFormat="false" ht="15" hidden="false" customHeight="false" outlineLevel="0" collapsed="false">
      <c r="A377" s="6"/>
      <c r="B377" s="15"/>
      <c r="C377" s="6"/>
      <c r="D377" s="6"/>
      <c r="E377" s="6"/>
      <c r="F377" s="6"/>
      <c r="G377" s="6"/>
      <c r="H377" s="6"/>
      <c r="I377" s="6"/>
      <c r="J377" s="6"/>
    </row>
    <row r="378" customFormat="false" ht="15" hidden="false" customHeight="false" outlineLevel="0" collapsed="false">
      <c r="A378" s="6"/>
      <c r="B378" s="15"/>
      <c r="C378" s="6"/>
      <c r="D378" s="6"/>
      <c r="E378" s="6"/>
      <c r="F378" s="6"/>
      <c r="G378" s="6"/>
      <c r="H378" s="6"/>
      <c r="I378" s="6"/>
      <c r="J378" s="6"/>
    </row>
    <row r="379" customFormat="false" ht="15" hidden="false" customHeight="false" outlineLevel="0" collapsed="false">
      <c r="A379" s="6"/>
      <c r="B379" s="15"/>
      <c r="C379" s="6"/>
      <c r="D379" s="6"/>
      <c r="E379" s="6"/>
      <c r="F379" s="6"/>
      <c r="G379" s="6"/>
      <c r="H379" s="6"/>
      <c r="I379" s="6"/>
      <c r="J379" s="6"/>
    </row>
    <row r="380" customFormat="false" ht="15" hidden="false" customHeight="false" outlineLevel="0" collapsed="false">
      <c r="A380" s="6"/>
      <c r="B380" s="15"/>
      <c r="C380" s="6"/>
      <c r="D380" s="6"/>
      <c r="E380" s="6"/>
      <c r="F380" s="6"/>
      <c r="G380" s="6"/>
      <c r="H380" s="6"/>
      <c r="I380" s="6"/>
      <c r="J380" s="6"/>
    </row>
    <row r="381" customFormat="false" ht="15" hidden="false" customHeight="false" outlineLevel="0" collapsed="false">
      <c r="A381" s="6"/>
      <c r="B381" s="15"/>
      <c r="C381" s="6"/>
      <c r="D381" s="6"/>
      <c r="E381" s="6"/>
      <c r="F381" s="6"/>
      <c r="G381" s="6"/>
      <c r="H381" s="6"/>
      <c r="I381" s="6"/>
      <c r="J381" s="6"/>
    </row>
    <row r="382" customFormat="false" ht="15" hidden="false" customHeight="false" outlineLevel="0" collapsed="false">
      <c r="A382" s="6"/>
      <c r="B382" s="15"/>
      <c r="C382" s="6"/>
      <c r="D382" s="6"/>
      <c r="E382" s="6"/>
      <c r="F382" s="6"/>
      <c r="G382" s="6"/>
      <c r="H382" s="6"/>
      <c r="I382" s="6"/>
      <c r="J382" s="6"/>
    </row>
    <row r="383" customFormat="false" ht="15" hidden="false" customHeight="false" outlineLevel="0" collapsed="false">
      <c r="A383" s="6"/>
      <c r="B383" s="15"/>
      <c r="C383" s="6"/>
      <c r="D383" s="6"/>
      <c r="E383" s="6"/>
      <c r="F383" s="6"/>
      <c r="G383" s="6"/>
      <c r="H383" s="6"/>
      <c r="I383" s="6"/>
      <c r="J383" s="6"/>
    </row>
    <row r="384" customFormat="false" ht="15" hidden="false" customHeight="false" outlineLevel="0" collapsed="false">
      <c r="A384" s="6"/>
      <c r="B384" s="15"/>
      <c r="C384" s="6"/>
      <c r="D384" s="6"/>
      <c r="E384" s="6"/>
      <c r="F384" s="6"/>
      <c r="G384" s="6"/>
      <c r="H384" s="6"/>
      <c r="I384" s="6"/>
      <c r="J384" s="6"/>
    </row>
    <row r="385" customFormat="false" ht="15" hidden="false" customHeight="false" outlineLevel="0" collapsed="false">
      <c r="A385" s="6"/>
      <c r="B385" s="15"/>
      <c r="C385" s="6"/>
      <c r="D385" s="6"/>
      <c r="E385" s="6"/>
      <c r="F385" s="6"/>
      <c r="G385" s="6"/>
      <c r="H385" s="6"/>
      <c r="I385" s="6"/>
      <c r="J385" s="6"/>
    </row>
    <row r="386" customFormat="false" ht="15" hidden="false" customHeight="false" outlineLevel="0" collapsed="false">
      <c r="A386" s="6"/>
      <c r="B386" s="15"/>
      <c r="C386" s="6"/>
      <c r="D386" s="6"/>
      <c r="E386" s="6"/>
      <c r="F386" s="6"/>
      <c r="G386" s="6"/>
      <c r="H386" s="6"/>
      <c r="I386" s="6"/>
      <c r="J386" s="6"/>
    </row>
    <row r="387" customFormat="false" ht="15" hidden="false" customHeight="false" outlineLevel="0" collapsed="false">
      <c r="A387" s="6"/>
      <c r="B387" s="15"/>
      <c r="C387" s="6"/>
      <c r="D387" s="6"/>
      <c r="E387" s="6"/>
      <c r="F387" s="6"/>
      <c r="G387" s="6"/>
      <c r="H387" s="6"/>
      <c r="I387" s="6"/>
      <c r="J387" s="6"/>
    </row>
    <row r="388" customFormat="false" ht="15" hidden="false" customHeight="false" outlineLevel="0" collapsed="false">
      <c r="A388" s="6"/>
      <c r="B388" s="15"/>
      <c r="C388" s="6"/>
      <c r="D388" s="6"/>
      <c r="E388" s="6"/>
      <c r="F388" s="6"/>
      <c r="G388" s="6"/>
      <c r="H388" s="6"/>
      <c r="I388" s="6"/>
      <c r="J388" s="6"/>
    </row>
    <row r="389" customFormat="false" ht="15" hidden="false" customHeight="false" outlineLevel="0" collapsed="false">
      <c r="A389" s="6"/>
      <c r="B389" s="15"/>
      <c r="C389" s="6"/>
      <c r="D389" s="6"/>
      <c r="E389" s="6"/>
      <c r="F389" s="6"/>
      <c r="G389" s="6"/>
      <c r="H389" s="6"/>
      <c r="I389" s="6"/>
      <c r="J389" s="6"/>
    </row>
    <row r="390" customFormat="false" ht="15" hidden="false" customHeight="false" outlineLevel="0" collapsed="false">
      <c r="A390" s="6"/>
      <c r="B390" s="15"/>
      <c r="C390" s="6"/>
      <c r="D390" s="6"/>
      <c r="E390" s="6"/>
      <c r="F390" s="6"/>
      <c r="G390" s="6"/>
      <c r="H390" s="6"/>
      <c r="I390" s="6"/>
      <c r="J390" s="6"/>
    </row>
    <row r="391" customFormat="false" ht="15" hidden="false" customHeight="false" outlineLevel="0" collapsed="false">
      <c r="A391" s="6"/>
      <c r="B391" s="15"/>
      <c r="C391" s="6"/>
      <c r="D391" s="6"/>
      <c r="E391" s="6"/>
      <c r="F391" s="6"/>
      <c r="G391" s="6"/>
      <c r="H391" s="6"/>
      <c r="I391" s="6"/>
      <c r="J391" s="6"/>
    </row>
    <row r="392" customFormat="false" ht="15" hidden="false" customHeight="false" outlineLevel="0" collapsed="false">
      <c r="A392" s="6"/>
      <c r="B392" s="15"/>
      <c r="C392" s="6"/>
      <c r="D392" s="6"/>
      <c r="E392" s="6"/>
      <c r="F392" s="6"/>
      <c r="G392" s="6"/>
      <c r="H392" s="6"/>
      <c r="I392" s="6"/>
      <c r="J392" s="6"/>
    </row>
    <row r="393" customFormat="false" ht="15" hidden="false" customHeight="false" outlineLevel="0" collapsed="false">
      <c r="A393" s="6"/>
      <c r="B393" s="15"/>
      <c r="C393" s="6"/>
      <c r="D393" s="6"/>
      <c r="E393" s="6"/>
      <c r="F393" s="6"/>
      <c r="G393" s="6"/>
      <c r="H393" s="6"/>
      <c r="I393" s="6"/>
      <c r="J393" s="6"/>
    </row>
    <row r="394" customFormat="false" ht="15" hidden="false" customHeight="false" outlineLevel="0" collapsed="false">
      <c r="A394" s="6"/>
      <c r="B394" s="15"/>
      <c r="C394" s="6"/>
      <c r="D394" s="6"/>
      <c r="E394" s="6"/>
      <c r="F394" s="6"/>
      <c r="G394" s="6"/>
      <c r="H394" s="6"/>
      <c r="I394" s="6"/>
      <c r="J394" s="6"/>
    </row>
    <row r="395" customFormat="false" ht="15" hidden="false" customHeight="false" outlineLevel="0" collapsed="false">
      <c r="A395" s="6"/>
      <c r="B395" s="15"/>
      <c r="C395" s="6"/>
      <c r="D395" s="6"/>
      <c r="E395" s="6"/>
      <c r="F395" s="6"/>
      <c r="G395" s="6"/>
      <c r="H395" s="6"/>
      <c r="I395" s="6"/>
      <c r="J395" s="6"/>
    </row>
    <row r="396" customFormat="false" ht="15" hidden="false" customHeight="false" outlineLevel="0" collapsed="false">
      <c r="A396" s="6"/>
      <c r="B396" s="15"/>
      <c r="C396" s="6"/>
      <c r="D396" s="6"/>
      <c r="E396" s="6"/>
      <c r="F396" s="6"/>
      <c r="G396" s="6"/>
      <c r="H396" s="6"/>
      <c r="I396" s="6"/>
      <c r="J396" s="6"/>
    </row>
    <row r="397" customFormat="false" ht="15" hidden="false" customHeight="false" outlineLevel="0" collapsed="false">
      <c r="A397" s="6"/>
      <c r="B397" s="15"/>
      <c r="C397" s="6"/>
      <c r="D397" s="6"/>
      <c r="E397" s="6"/>
      <c r="F397" s="6"/>
      <c r="G397" s="6"/>
      <c r="H397" s="6"/>
      <c r="I397" s="6"/>
      <c r="J397" s="6"/>
    </row>
    <row r="398" customFormat="false" ht="15" hidden="false" customHeight="false" outlineLevel="0" collapsed="false">
      <c r="A398" s="6"/>
      <c r="B398" s="15"/>
      <c r="C398" s="6"/>
      <c r="D398" s="6"/>
      <c r="E398" s="6"/>
      <c r="F398" s="6"/>
      <c r="G398" s="6"/>
      <c r="H398" s="6"/>
      <c r="I398" s="6"/>
      <c r="J398" s="6"/>
    </row>
    <row r="399" customFormat="false" ht="15" hidden="false" customHeight="false" outlineLevel="0" collapsed="false">
      <c r="A399" s="6"/>
      <c r="B399" s="15"/>
      <c r="C399" s="6"/>
      <c r="D399" s="6"/>
      <c r="E399" s="6"/>
      <c r="F399" s="6"/>
      <c r="G399" s="6"/>
      <c r="H399" s="6"/>
      <c r="I399" s="6"/>
      <c r="J399" s="6"/>
    </row>
    <row r="400" customFormat="false" ht="15" hidden="false" customHeight="false" outlineLevel="0" collapsed="false">
      <c r="A400" s="6"/>
      <c r="B400" s="15"/>
      <c r="C400" s="6"/>
      <c r="D400" s="6"/>
      <c r="E400" s="6"/>
      <c r="F400" s="6"/>
      <c r="G400" s="6"/>
      <c r="H400" s="6"/>
      <c r="I400" s="6"/>
      <c r="J400" s="6"/>
    </row>
    <row r="401" customFormat="false" ht="15" hidden="false" customHeight="false" outlineLevel="0" collapsed="false">
      <c r="A401" s="6"/>
      <c r="B401" s="15"/>
      <c r="C401" s="6"/>
      <c r="D401" s="6"/>
      <c r="E401" s="6"/>
      <c r="F401" s="6"/>
      <c r="G401" s="6"/>
      <c r="H401" s="6"/>
      <c r="I401" s="6"/>
      <c r="J401" s="6"/>
    </row>
    <row r="402" customFormat="false" ht="15" hidden="false" customHeight="false" outlineLevel="0" collapsed="false">
      <c r="A402" s="6"/>
      <c r="B402" s="15"/>
      <c r="C402" s="6"/>
      <c r="D402" s="6"/>
      <c r="E402" s="6"/>
      <c r="F402" s="6"/>
      <c r="G402" s="6"/>
      <c r="H402" s="6"/>
      <c r="I402" s="6"/>
      <c r="J402" s="6"/>
    </row>
    <row r="403" customFormat="false" ht="15" hidden="false" customHeight="false" outlineLevel="0" collapsed="false">
      <c r="A403" s="6"/>
      <c r="B403" s="15"/>
      <c r="C403" s="6"/>
      <c r="D403" s="6"/>
      <c r="E403" s="6"/>
      <c r="F403" s="6"/>
      <c r="G403" s="6"/>
      <c r="H403" s="6"/>
      <c r="I403" s="6"/>
      <c r="J403" s="6"/>
    </row>
    <row r="404" customFormat="false" ht="15" hidden="false" customHeight="false" outlineLevel="0" collapsed="false">
      <c r="A404" s="6"/>
      <c r="B404" s="15"/>
      <c r="C404" s="6"/>
      <c r="D404" s="6"/>
      <c r="E404" s="6"/>
      <c r="F404" s="6"/>
      <c r="G404" s="6"/>
      <c r="H404" s="6"/>
      <c r="I404" s="6"/>
      <c r="J404" s="6"/>
    </row>
    <row r="405" customFormat="false" ht="15" hidden="false" customHeight="false" outlineLevel="0" collapsed="false">
      <c r="A405" s="6"/>
      <c r="B405" s="15"/>
      <c r="C405" s="6"/>
      <c r="D405" s="6"/>
      <c r="E405" s="6"/>
      <c r="F405" s="6"/>
      <c r="G405" s="6"/>
      <c r="H405" s="6"/>
      <c r="I405" s="6"/>
      <c r="J405" s="6"/>
    </row>
    <row r="406" customFormat="false" ht="15" hidden="false" customHeight="false" outlineLevel="0" collapsed="false">
      <c r="A406" s="6"/>
      <c r="B406" s="15"/>
      <c r="C406" s="6"/>
      <c r="D406" s="6"/>
      <c r="E406" s="6"/>
      <c r="F406" s="6"/>
      <c r="G406" s="6"/>
      <c r="H406" s="6"/>
      <c r="I406" s="6"/>
      <c r="J406" s="6"/>
    </row>
    <row r="407" customFormat="false" ht="15" hidden="false" customHeight="false" outlineLevel="0" collapsed="false">
      <c r="A407" s="6"/>
      <c r="B407" s="15"/>
      <c r="C407" s="6"/>
      <c r="D407" s="6"/>
      <c r="E407" s="6"/>
      <c r="F407" s="6"/>
      <c r="G407" s="6"/>
      <c r="H407" s="6"/>
      <c r="I407" s="6"/>
      <c r="J407" s="6"/>
    </row>
    <row r="408" customFormat="false" ht="15" hidden="false" customHeight="false" outlineLevel="0" collapsed="false">
      <c r="A408" s="6"/>
      <c r="B408" s="15"/>
      <c r="C408" s="6"/>
      <c r="D408" s="6"/>
      <c r="E408" s="6"/>
      <c r="F408" s="6"/>
      <c r="G408" s="6"/>
      <c r="H408" s="6"/>
      <c r="I408" s="6"/>
      <c r="J408" s="6"/>
    </row>
    <row r="409" customFormat="false" ht="15" hidden="false" customHeight="false" outlineLevel="0" collapsed="false">
      <c r="A409" s="6"/>
      <c r="B409" s="15"/>
      <c r="C409" s="6"/>
      <c r="D409" s="6"/>
      <c r="E409" s="6"/>
      <c r="F409" s="6"/>
      <c r="G409" s="6"/>
      <c r="H409" s="6"/>
      <c r="I409" s="6"/>
      <c r="J409" s="6"/>
    </row>
    <row r="410" customFormat="false" ht="15" hidden="false" customHeight="false" outlineLevel="0" collapsed="false">
      <c r="A410" s="6"/>
      <c r="B410" s="15"/>
      <c r="C410" s="6"/>
      <c r="D410" s="6"/>
      <c r="E410" s="6"/>
      <c r="F410" s="6"/>
      <c r="G410" s="6"/>
      <c r="H410" s="6"/>
      <c r="I410" s="6"/>
      <c r="J410" s="6"/>
    </row>
    <row r="411" customFormat="false" ht="15" hidden="false" customHeight="false" outlineLevel="0" collapsed="false">
      <c r="A411" s="6"/>
      <c r="B411" s="15"/>
      <c r="C411" s="6"/>
      <c r="D411" s="6"/>
      <c r="E411" s="6"/>
      <c r="F411" s="6"/>
      <c r="G411" s="6"/>
      <c r="H411" s="6"/>
      <c r="I411" s="6"/>
      <c r="J411" s="6"/>
    </row>
    <row r="412" customFormat="false" ht="15" hidden="false" customHeight="false" outlineLevel="0" collapsed="false">
      <c r="A412" s="6"/>
      <c r="B412" s="15"/>
      <c r="C412" s="6"/>
      <c r="D412" s="6"/>
      <c r="E412" s="6"/>
      <c r="F412" s="6"/>
      <c r="G412" s="6"/>
      <c r="H412" s="6"/>
      <c r="I412" s="6"/>
      <c r="J412" s="6"/>
    </row>
    <row r="413" customFormat="false" ht="15" hidden="false" customHeight="false" outlineLevel="0" collapsed="false">
      <c r="A413" s="6"/>
      <c r="B413" s="15"/>
      <c r="C413" s="6"/>
      <c r="D413" s="6"/>
      <c r="E413" s="6"/>
      <c r="F413" s="6"/>
      <c r="G413" s="6"/>
      <c r="H413" s="6"/>
      <c r="I413" s="6"/>
      <c r="J413" s="6"/>
    </row>
    <row r="414" customFormat="false" ht="15" hidden="false" customHeight="false" outlineLevel="0" collapsed="false">
      <c r="A414" s="6"/>
      <c r="B414" s="15"/>
      <c r="C414" s="6"/>
      <c r="D414" s="6"/>
      <c r="E414" s="6"/>
      <c r="F414" s="6"/>
      <c r="G414" s="6"/>
      <c r="H414" s="6"/>
      <c r="I414" s="6"/>
      <c r="J414" s="6"/>
    </row>
    <row r="415" customFormat="false" ht="15" hidden="false" customHeight="false" outlineLevel="0" collapsed="false">
      <c r="A415" s="6"/>
      <c r="B415" s="15"/>
      <c r="C415" s="6"/>
      <c r="D415" s="6"/>
      <c r="E415" s="6"/>
      <c r="F415" s="6"/>
      <c r="G415" s="6"/>
      <c r="H415" s="6"/>
      <c r="I415" s="6"/>
      <c r="J415" s="6"/>
    </row>
    <row r="416" customFormat="false" ht="15" hidden="false" customHeight="false" outlineLevel="0" collapsed="false">
      <c r="A416" s="6"/>
      <c r="B416" s="15"/>
      <c r="C416" s="6"/>
      <c r="D416" s="6"/>
      <c r="E416" s="6"/>
      <c r="F416" s="6"/>
      <c r="G416" s="6"/>
      <c r="H416" s="6"/>
      <c r="I416" s="6"/>
      <c r="J416" s="6"/>
    </row>
    <row r="417" customFormat="false" ht="15" hidden="false" customHeight="false" outlineLevel="0" collapsed="false">
      <c r="A417" s="6"/>
      <c r="B417" s="15"/>
      <c r="C417" s="6"/>
      <c r="D417" s="6"/>
      <c r="E417" s="6"/>
      <c r="F417" s="6"/>
      <c r="G417" s="6"/>
      <c r="H417" s="6"/>
      <c r="I417" s="6"/>
      <c r="J417" s="6"/>
    </row>
    <row r="418" customFormat="false" ht="15" hidden="false" customHeight="false" outlineLevel="0" collapsed="false">
      <c r="A418" s="6"/>
      <c r="B418" s="15"/>
      <c r="C418" s="6"/>
      <c r="D418" s="6"/>
      <c r="E418" s="6"/>
      <c r="F418" s="6"/>
      <c r="G418" s="6"/>
      <c r="H418" s="6"/>
      <c r="I418" s="6"/>
      <c r="J418" s="6"/>
    </row>
    <row r="419" customFormat="false" ht="15" hidden="false" customHeight="false" outlineLevel="0" collapsed="false">
      <c r="A419" s="6"/>
      <c r="B419" s="15"/>
      <c r="C419" s="6"/>
      <c r="D419" s="6"/>
      <c r="E419" s="6"/>
      <c r="F419" s="6"/>
      <c r="G419" s="6"/>
      <c r="H419" s="6"/>
      <c r="I419" s="6"/>
      <c r="J419" s="6"/>
    </row>
    <row r="420" customFormat="false" ht="15" hidden="false" customHeight="false" outlineLevel="0" collapsed="false">
      <c r="A420" s="6"/>
      <c r="B420" s="15"/>
      <c r="C420" s="6"/>
      <c r="D420" s="6"/>
      <c r="E420" s="6"/>
      <c r="F420" s="6"/>
      <c r="G420" s="6"/>
      <c r="H420" s="6"/>
      <c r="I420" s="6"/>
      <c r="J420" s="6"/>
    </row>
    <row r="421" customFormat="false" ht="15" hidden="false" customHeight="false" outlineLevel="0" collapsed="false">
      <c r="A421" s="6"/>
      <c r="B421" s="15"/>
      <c r="C421" s="6"/>
      <c r="D421" s="6"/>
      <c r="E421" s="6"/>
      <c r="F421" s="6"/>
      <c r="G421" s="6"/>
      <c r="H421" s="6"/>
      <c r="I421" s="6"/>
      <c r="J421" s="6"/>
    </row>
    <row r="422" customFormat="false" ht="15" hidden="false" customHeight="false" outlineLevel="0" collapsed="false">
      <c r="A422" s="6"/>
      <c r="B422" s="15"/>
      <c r="C422" s="6"/>
      <c r="D422" s="6"/>
      <c r="E422" s="6"/>
      <c r="F422" s="6"/>
      <c r="G422" s="6"/>
      <c r="H422" s="6"/>
      <c r="I422" s="6"/>
      <c r="J422" s="6"/>
    </row>
    <row r="423" customFormat="false" ht="15" hidden="false" customHeight="false" outlineLevel="0" collapsed="false">
      <c r="A423" s="6"/>
      <c r="B423" s="15"/>
      <c r="C423" s="6"/>
      <c r="D423" s="6"/>
      <c r="E423" s="6"/>
      <c r="F423" s="6"/>
      <c r="G423" s="6"/>
      <c r="H423" s="6"/>
      <c r="I423" s="6"/>
      <c r="J423" s="6"/>
    </row>
    <row r="424" customFormat="false" ht="15" hidden="false" customHeight="false" outlineLevel="0" collapsed="false">
      <c r="A424" s="6"/>
      <c r="B424" s="15"/>
      <c r="C424" s="6"/>
      <c r="D424" s="6"/>
      <c r="E424" s="6"/>
      <c r="F424" s="6"/>
      <c r="G424" s="6"/>
      <c r="H424" s="6"/>
      <c r="I424" s="6"/>
      <c r="J424" s="6"/>
    </row>
    <row r="425" customFormat="false" ht="15" hidden="false" customHeight="false" outlineLevel="0" collapsed="false">
      <c r="A425" s="6"/>
      <c r="B425" s="15"/>
      <c r="C425" s="6"/>
      <c r="D425" s="6"/>
      <c r="E425" s="6"/>
      <c r="F425" s="6"/>
      <c r="G425" s="6"/>
      <c r="H425" s="6"/>
      <c r="I425" s="6"/>
      <c r="J425" s="6"/>
    </row>
    <row r="426" customFormat="false" ht="15" hidden="false" customHeight="false" outlineLevel="0" collapsed="false">
      <c r="A426" s="6"/>
      <c r="B426" s="15"/>
      <c r="C426" s="6"/>
      <c r="D426" s="6"/>
      <c r="E426" s="6"/>
      <c r="F426" s="6"/>
      <c r="G426" s="6"/>
      <c r="H426" s="6"/>
      <c r="I426" s="6"/>
      <c r="J426" s="6"/>
    </row>
    <row r="427" customFormat="false" ht="15" hidden="false" customHeight="false" outlineLevel="0" collapsed="false">
      <c r="A427" s="6"/>
      <c r="B427" s="15"/>
      <c r="C427" s="6"/>
      <c r="D427" s="6"/>
      <c r="E427" s="6"/>
      <c r="F427" s="6"/>
      <c r="G427" s="6"/>
      <c r="H427" s="6"/>
      <c r="I427" s="6"/>
      <c r="J427" s="6"/>
    </row>
    <row r="428" customFormat="false" ht="15" hidden="false" customHeight="false" outlineLevel="0" collapsed="false">
      <c r="A428" s="6"/>
      <c r="B428" s="15"/>
      <c r="C428" s="6"/>
      <c r="D428" s="6"/>
      <c r="E428" s="6"/>
      <c r="F428" s="6"/>
      <c r="G428" s="6"/>
      <c r="H428" s="6"/>
      <c r="I428" s="6"/>
      <c r="J428" s="6"/>
    </row>
    <row r="429" customFormat="false" ht="15" hidden="false" customHeight="false" outlineLevel="0" collapsed="false">
      <c r="A429" s="6"/>
      <c r="B429" s="15"/>
      <c r="C429" s="6"/>
      <c r="D429" s="6"/>
      <c r="E429" s="6"/>
      <c r="F429" s="6"/>
      <c r="G429" s="6"/>
      <c r="H429" s="6"/>
      <c r="I429" s="6"/>
      <c r="J429" s="6"/>
    </row>
    <row r="430" customFormat="false" ht="15" hidden="false" customHeight="false" outlineLevel="0" collapsed="false">
      <c r="A430" s="6"/>
      <c r="B430" s="15"/>
      <c r="C430" s="6"/>
      <c r="D430" s="6"/>
      <c r="E430" s="6"/>
      <c r="F430" s="6"/>
      <c r="G430" s="6"/>
      <c r="H430" s="6"/>
      <c r="I430" s="6"/>
      <c r="J430" s="6"/>
    </row>
    <row r="431" customFormat="false" ht="15" hidden="false" customHeight="false" outlineLevel="0" collapsed="false">
      <c r="A431" s="6"/>
      <c r="B431" s="15"/>
      <c r="C431" s="6"/>
      <c r="D431" s="6"/>
      <c r="E431" s="6"/>
      <c r="F431" s="6"/>
      <c r="G431" s="6"/>
      <c r="H431" s="6"/>
      <c r="I431" s="6"/>
      <c r="J431" s="6"/>
    </row>
    <row r="432" customFormat="false" ht="15" hidden="false" customHeight="false" outlineLevel="0" collapsed="false">
      <c r="A432" s="6"/>
      <c r="B432" s="15"/>
      <c r="C432" s="6"/>
      <c r="D432" s="6"/>
      <c r="E432" s="6"/>
      <c r="F432" s="6"/>
      <c r="G432" s="6"/>
      <c r="H432" s="6"/>
      <c r="I432" s="6"/>
      <c r="J432" s="6"/>
    </row>
    <row r="433" customFormat="false" ht="15" hidden="false" customHeight="false" outlineLevel="0" collapsed="false">
      <c r="A433" s="6"/>
      <c r="B433" s="15"/>
      <c r="C433" s="6"/>
      <c r="D433" s="6"/>
      <c r="E433" s="6"/>
      <c r="F433" s="6"/>
      <c r="G433" s="6"/>
      <c r="H433" s="6"/>
      <c r="I433" s="6"/>
      <c r="J433" s="6"/>
    </row>
    <row r="434" customFormat="false" ht="15" hidden="false" customHeight="false" outlineLevel="0" collapsed="false">
      <c r="A434" s="6"/>
      <c r="B434" s="15"/>
      <c r="C434" s="6"/>
      <c r="D434" s="6"/>
      <c r="E434" s="6"/>
      <c r="F434" s="6"/>
      <c r="G434" s="6"/>
      <c r="H434" s="6"/>
      <c r="I434" s="6"/>
      <c r="J434" s="6"/>
    </row>
    <row r="435" customFormat="false" ht="15" hidden="false" customHeight="false" outlineLevel="0" collapsed="false">
      <c r="A435" s="6"/>
      <c r="B435" s="15"/>
      <c r="C435" s="6"/>
      <c r="D435" s="6"/>
      <c r="E435" s="6"/>
      <c r="F435" s="6"/>
      <c r="G435" s="6"/>
      <c r="H435" s="6"/>
      <c r="I435" s="6"/>
      <c r="J435" s="6"/>
    </row>
    <row r="436" customFormat="false" ht="15" hidden="false" customHeight="false" outlineLevel="0" collapsed="false">
      <c r="A436" s="6"/>
      <c r="B436" s="15"/>
      <c r="C436" s="6"/>
      <c r="D436" s="6"/>
      <c r="E436" s="6"/>
      <c r="F436" s="6"/>
      <c r="G436" s="6"/>
      <c r="H436" s="6"/>
      <c r="I436" s="6"/>
      <c r="J436" s="6"/>
    </row>
    <row r="437" customFormat="false" ht="15" hidden="false" customHeight="false" outlineLevel="0" collapsed="false">
      <c r="A437" s="6"/>
      <c r="B437" s="15"/>
      <c r="C437" s="6"/>
      <c r="D437" s="6"/>
      <c r="E437" s="6"/>
      <c r="F437" s="6"/>
      <c r="G437" s="6"/>
      <c r="H437" s="6"/>
      <c r="I437" s="6"/>
      <c r="J437" s="6"/>
    </row>
    <row r="438" customFormat="false" ht="15" hidden="false" customHeight="false" outlineLevel="0" collapsed="false">
      <c r="A438" s="6"/>
      <c r="B438" s="15"/>
      <c r="C438" s="6"/>
      <c r="D438" s="6"/>
      <c r="E438" s="6"/>
      <c r="F438" s="6"/>
      <c r="G438" s="6"/>
      <c r="H438" s="6"/>
      <c r="I438" s="6"/>
      <c r="J438" s="6"/>
    </row>
    <row r="439" customFormat="false" ht="15" hidden="false" customHeight="false" outlineLevel="0" collapsed="false">
      <c r="A439" s="6"/>
      <c r="B439" s="15"/>
      <c r="C439" s="6"/>
      <c r="D439" s="6"/>
      <c r="E439" s="6"/>
      <c r="F439" s="6"/>
      <c r="G439" s="6"/>
      <c r="H439" s="6"/>
      <c r="I439" s="6"/>
      <c r="J439" s="6"/>
    </row>
    <row r="440" customFormat="false" ht="15" hidden="false" customHeight="false" outlineLevel="0" collapsed="false">
      <c r="A440" s="6"/>
      <c r="B440" s="15"/>
      <c r="C440" s="6"/>
      <c r="D440" s="6"/>
      <c r="E440" s="6"/>
      <c r="F440" s="6"/>
      <c r="G440" s="6"/>
      <c r="H440" s="6"/>
      <c r="I440" s="6"/>
      <c r="J440" s="6"/>
    </row>
    <row r="441" customFormat="false" ht="15" hidden="false" customHeight="false" outlineLevel="0" collapsed="false">
      <c r="A441" s="6"/>
      <c r="B441" s="15"/>
      <c r="C441" s="6"/>
      <c r="D441" s="6"/>
      <c r="E441" s="6"/>
      <c r="F441" s="6"/>
      <c r="G441" s="6"/>
      <c r="H441" s="6"/>
      <c r="I441" s="6"/>
      <c r="J441" s="6"/>
    </row>
    <row r="442" customFormat="false" ht="15" hidden="false" customHeight="false" outlineLevel="0" collapsed="false">
      <c r="A442" s="6"/>
      <c r="B442" s="15"/>
      <c r="C442" s="6"/>
      <c r="D442" s="6"/>
      <c r="E442" s="6"/>
      <c r="F442" s="6"/>
      <c r="G442" s="6"/>
      <c r="H442" s="6"/>
      <c r="I442" s="6"/>
      <c r="J442" s="6"/>
    </row>
    <row r="443" customFormat="false" ht="15" hidden="false" customHeight="false" outlineLevel="0" collapsed="false">
      <c r="A443" s="6"/>
      <c r="B443" s="15"/>
      <c r="C443" s="6"/>
      <c r="D443" s="6"/>
      <c r="E443" s="6"/>
      <c r="F443" s="6"/>
      <c r="G443" s="6"/>
      <c r="H443" s="6"/>
      <c r="I443" s="6"/>
      <c r="J443" s="6"/>
    </row>
    <row r="444" customFormat="false" ht="15" hidden="false" customHeight="false" outlineLevel="0" collapsed="false">
      <c r="A444" s="6"/>
      <c r="B444" s="15"/>
      <c r="C444" s="6"/>
      <c r="D444" s="6"/>
      <c r="E444" s="6"/>
      <c r="F444" s="6"/>
      <c r="G444" s="6"/>
      <c r="H444" s="6"/>
      <c r="I444" s="6"/>
      <c r="J444" s="6"/>
    </row>
    <row r="445" customFormat="false" ht="15" hidden="false" customHeight="false" outlineLevel="0" collapsed="false">
      <c r="A445" s="6"/>
      <c r="B445" s="15"/>
      <c r="C445" s="6"/>
      <c r="D445" s="6"/>
      <c r="E445" s="6"/>
      <c r="F445" s="6"/>
      <c r="G445" s="6"/>
      <c r="H445" s="6"/>
      <c r="I445" s="6"/>
      <c r="J445" s="6"/>
    </row>
    <row r="446" customFormat="false" ht="15" hidden="false" customHeight="false" outlineLevel="0" collapsed="false">
      <c r="A446" s="6"/>
      <c r="B446" s="15"/>
      <c r="C446" s="6"/>
      <c r="D446" s="6"/>
      <c r="E446" s="6"/>
      <c r="F446" s="6"/>
      <c r="G446" s="6"/>
      <c r="H446" s="6"/>
      <c r="I446" s="6"/>
      <c r="J446" s="6"/>
    </row>
    <row r="447" customFormat="false" ht="15" hidden="false" customHeight="false" outlineLevel="0" collapsed="false">
      <c r="A447" s="6"/>
      <c r="B447" s="15"/>
      <c r="C447" s="6"/>
      <c r="D447" s="6"/>
      <c r="E447" s="6"/>
      <c r="F447" s="6"/>
      <c r="G447" s="6"/>
      <c r="H447" s="6"/>
      <c r="I447" s="6"/>
      <c r="J447" s="6"/>
    </row>
    <row r="448" customFormat="false" ht="15" hidden="false" customHeight="false" outlineLevel="0" collapsed="false">
      <c r="A448" s="6"/>
      <c r="B448" s="15"/>
      <c r="C448" s="6"/>
      <c r="D448" s="6"/>
      <c r="E448" s="6"/>
      <c r="F448" s="6"/>
      <c r="G448" s="6"/>
      <c r="H448" s="6"/>
      <c r="I448" s="6"/>
      <c r="J448" s="6"/>
    </row>
    <row r="449" customFormat="false" ht="15" hidden="false" customHeight="false" outlineLevel="0" collapsed="false">
      <c r="A449" s="6"/>
      <c r="B449" s="15"/>
      <c r="C449" s="6"/>
      <c r="D449" s="6"/>
      <c r="E449" s="6"/>
      <c r="F449" s="6"/>
      <c r="G449" s="6"/>
      <c r="H449" s="6"/>
      <c r="I449" s="6"/>
      <c r="J449" s="6"/>
    </row>
    <row r="450" customFormat="false" ht="15" hidden="false" customHeight="false" outlineLevel="0" collapsed="false">
      <c r="A450" s="6"/>
      <c r="B450" s="15"/>
      <c r="C450" s="6"/>
      <c r="D450" s="6"/>
      <c r="E450" s="6"/>
      <c r="F450" s="6"/>
      <c r="G450" s="6"/>
      <c r="H450" s="6"/>
      <c r="I450" s="6"/>
      <c r="J450" s="6"/>
    </row>
    <row r="451" customFormat="false" ht="15" hidden="false" customHeight="false" outlineLevel="0" collapsed="false">
      <c r="A451" s="6"/>
      <c r="B451" s="15"/>
      <c r="C451" s="6"/>
      <c r="D451" s="6"/>
      <c r="E451" s="6"/>
      <c r="F451" s="6"/>
      <c r="G451" s="6"/>
      <c r="H451" s="6"/>
      <c r="I451" s="6"/>
      <c r="J451" s="6"/>
    </row>
    <row r="452" customFormat="false" ht="15" hidden="false" customHeight="false" outlineLevel="0" collapsed="false">
      <c r="A452" s="6"/>
      <c r="B452" s="15"/>
      <c r="C452" s="6"/>
      <c r="D452" s="6"/>
      <c r="E452" s="6"/>
      <c r="F452" s="6"/>
      <c r="G452" s="6"/>
      <c r="H452" s="6"/>
      <c r="I452" s="6"/>
      <c r="J452" s="6"/>
    </row>
    <row r="453" customFormat="false" ht="15" hidden="false" customHeight="false" outlineLevel="0" collapsed="false">
      <c r="A453" s="6"/>
      <c r="B453" s="15"/>
      <c r="C453" s="6"/>
      <c r="D453" s="6"/>
      <c r="E453" s="6"/>
      <c r="F453" s="6"/>
      <c r="G453" s="6"/>
      <c r="H453" s="6"/>
      <c r="I453" s="6"/>
      <c r="J453" s="6"/>
    </row>
    <row r="454" customFormat="false" ht="15" hidden="false" customHeight="false" outlineLevel="0" collapsed="false">
      <c r="A454" s="6"/>
      <c r="B454" s="15"/>
      <c r="C454" s="6"/>
      <c r="D454" s="6"/>
      <c r="E454" s="6"/>
      <c r="F454" s="6"/>
      <c r="G454" s="6"/>
      <c r="H454" s="6"/>
      <c r="I454" s="6"/>
      <c r="J454" s="6"/>
    </row>
    <row r="455" customFormat="false" ht="15" hidden="false" customHeight="false" outlineLevel="0" collapsed="false">
      <c r="A455" s="6"/>
      <c r="B455" s="15"/>
      <c r="C455" s="6"/>
      <c r="D455" s="6"/>
      <c r="E455" s="6"/>
      <c r="F455" s="6"/>
      <c r="G455" s="6"/>
      <c r="H455" s="6"/>
      <c r="I455" s="6"/>
      <c r="J455" s="6"/>
    </row>
    <row r="456" customFormat="false" ht="15" hidden="false" customHeight="false" outlineLevel="0" collapsed="false">
      <c r="A456" s="6"/>
      <c r="B456" s="15"/>
      <c r="C456" s="6"/>
      <c r="D456" s="6"/>
      <c r="E456" s="6"/>
      <c r="F456" s="6"/>
      <c r="G456" s="6"/>
      <c r="H456" s="6"/>
      <c r="I456" s="6"/>
      <c r="J456" s="6"/>
    </row>
    <row r="457" customFormat="false" ht="15" hidden="false" customHeight="false" outlineLevel="0" collapsed="false">
      <c r="A457" s="6"/>
      <c r="B457" s="15"/>
      <c r="C457" s="6"/>
      <c r="D457" s="6"/>
      <c r="E457" s="6"/>
      <c r="F457" s="6"/>
      <c r="G457" s="6"/>
      <c r="H457" s="6"/>
      <c r="I457" s="6"/>
      <c r="J457" s="6"/>
    </row>
    <row r="458" customFormat="false" ht="15" hidden="false" customHeight="false" outlineLevel="0" collapsed="false">
      <c r="A458" s="6"/>
      <c r="B458" s="15"/>
      <c r="C458" s="6"/>
      <c r="D458" s="6"/>
      <c r="E458" s="6"/>
      <c r="F458" s="6"/>
      <c r="G458" s="6"/>
      <c r="H458" s="6"/>
      <c r="I458" s="6"/>
      <c r="J458" s="6"/>
    </row>
    <row r="459" customFormat="false" ht="15" hidden="false" customHeight="false" outlineLevel="0" collapsed="false">
      <c r="A459" s="6"/>
      <c r="B459" s="15"/>
      <c r="C459" s="6"/>
      <c r="D459" s="6"/>
      <c r="E459" s="6"/>
      <c r="F459" s="6"/>
      <c r="G459" s="6"/>
      <c r="H459" s="6"/>
      <c r="I459" s="6"/>
      <c r="J459" s="6"/>
    </row>
    <row r="460" customFormat="false" ht="15" hidden="false" customHeight="false" outlineLevel="0" collapsed="false">
      <c r="A460" s="6"/>
      <c r="B460" s="15"/>
      <c r="C460" s="6"/>
      <c r="D460" s="6"/>
      <c r="E460" s="6"/>
      <c r="F460" s="6"/>
      <c r="G460" s="6"/>
      <c r="H460" s="6"/>
      <c r="I460" s="6"/>
      <c r="J460" s="6"/>
    </row>
    <row r="461" customFormat="false" ht="15" hidden="false" customHeight="false" outlineLevel="0" collapsed="false">
      <c r="A461" s="6"/>
      <c r="B461" s="15"/>
      <c r="C461" s="6"/>
      <c r="D461" s="6"/>
      <c r="E461" s="6"/>
      <c r="F461" s="6"/>
      <c r="G461" s="6"/>
      <c r="H461" s="6"/>
      <c r="I461" s="6"/>
      <c r="J461" s="6"/>
    </row>
    <row r="462" customFormat="false" ht="15" hidden="false" customHeight="false" outlineLevel="0" collapsed="false">
      <c r="A462" s="6"/>
      <c r="B462" s="15"/>
      <c r="C462" s="6"/>
      <c r="D462" s="6"/>
      <c r="E462" s="6"/>
      <c r="F462" s="6"/>
      <c r="G462" s="6"/>
      <c r="H462" s="6"/>
      <c r="I462" s="6"/>
      <c r="J462" s="6"/>
    </row>
    <row r="463" customFormat="false" ht="15" hidden="false" customHeight="false" outlineLevel="0" collapsed="false">
      <c r="A463" s="6"/>
      <c r="B463" s="15"/>
      <c r="C463" s="6"/>
      <c r="D463" s="6"/>
      <c r="E463" s="6"/>
      <c r="F463" s="6"/>
      <c r="G463" s="6"/>
      <c r="H463" s="6"/>
      <c r="I463" s="6"/>
      <c r="J463" s="6"/>
    </row>
    <row r="464" customFormat="false" ht="15" hidden="false" customHeight="false" outlineLevel="0" collapsed="false">
      <c r="A464" s="6"/>
      <c r="B464" s="15"/>
      <c r="C464" s="6"/>
      <c r="D464" s="6"/>
      <c r="E464" s="6"/>
      <c r="F464" s="6"/>
      <c r="G464" s="6"/>
      <c r="H464" s="6"/>
      <c r="I464" s="6"/>
      <c r="J464" s="6"/>
    </row>
    <row r="465" customFormat="false" ht="15" hidden="false" customHeight="false" outlineLevel="0" collapsed="false">
      <c r="A465" s="6"/>
      <c r="B465" s="15"/>
      <c r="C465" s="6"/>
      <c r="D465" s="6"/>
      <c r="E465" s="6"/>
      <c r="F465" s="6"/>
      <c r="G465" s="6"/>
      <c r="H465" s="6"/>
      <c r="I465" s="6"/>
      <c r="J465" s="6"/>
    </row>
    <row r="466" customFormat="false" ht="15" hidden="false" customHeight="false" outlineLevel="0" collapsed="false">
      <c r="A466" s="6"/>
      <c r="B466" s="15"/>
      <c r="C466" s="6"/>
      <c r="D466" s="6"/>
      <c r="E466" s="6"/>
      <c r="F466" s="6"/>
      <c r="G466" s="6"/>
      <c r="H466" s="6"/>
      <c r="I466" s="6"/>
      <c r="J466" s="6"/>
    </row>
    <row r="467" customFormat="false" ht="15" hidden="false" customHeight="false" outlineLevel="0" collapsed="false">
      <c r="A467" s="6"/>
      <c r="B467" s="15"/>
      <c r="C467" s="6"/>
      <c r="D467" s="6"/>
      <c r="E467" s="6"/>
      <c r="F467" s="6"/>
      <c r="G467" s="6"/>
      <c r="H467" s="6"/>
      <c r="I467" s="6"/>
      <c r="J467" s="6"/>
    </row>
    <row r="468" customFormat="false" ht="15" hidden="false" customHeight="false" outlineLevel="0" collapsed="false">
      <c r="A468" s="6"/>
      <c r="B468" s="15"/>
      <c r="C468" s="6"/>
      <c r="D468" s="6"/>
      <c r="E468" s="6"/>
      <c r="F468" s="6"/>
      <c r="G468" s="6"/>
      <c r="H468" s="6"/>
      <c r="I468" s="6"/>
      <c r="J468" s="6"/>
    </row>
    <row r="469" customFormat="false" ht="15" hidden="false" customHeight="false" outlineLevel="0" collapsed="false">
      <c r="A469" s="6"/>
      <c r="B469" s="15"/>
      <c r="C469" s="6"/>
      <c r="D469" s="6"/>
      <c r="E469" s="6"/>
      <c r="F469" s="6"/>
      <c r="G469" s="6"/>
      <c r="H469" s="6"/>
      <c r="I469" s="6"/>
      <c r="J469" s="6"/>
    </row>
    <row r="470" customFormat="false" ht="15" hidden="false" customHeight="false" outlineLevel="0" collapsed="false">
      <c r="A470" s="6"/>
      <c r="B470" s="15"/>
      <c r="C470" s="6"/>
      <c r="D470" s="6"/>
      <c r="E470" s="6"/>
      <c r="F470" s="6"/>
      <c r="G470" s="6"/>
      <c r="H470" s="6"/>
      <c r="I470" s="6"/>
      <c r="J470" s="6"/>
    </row>
    <row r="471" customFormat="false" ht="15" hidden="false" customHeight="false" outlineLevel="0" collapsed="false">
      <c r="A471" s="6"/>
      <c r="B471" s="15"/>
      <c r="C471" s="6"/>
      <c r="D471" s="6"/>
      <c r="E471" s="6"/>
      <c r="F471" s="6"/>
      <c r="G471" s="6"/>
      <c r="H471" s="6"/>
      <c r="I471" s="6"/>
      <c r="J471" s="6"/>
    </row>
    <row r="472" customFormat="false" ht="15" hidden="false" customHeight="false" outlineLevel="0" collapsed="false">
      <c r="A472" s="6"/>
      <c r="B472" s="15"/>
      <c r="C472" s="6"/>
      <c r="D472" s="6"/>
      <c r="E472" s="6"/>
      <c r="F472" s="6"/>
      <c r="G472" s="6"/>
      <c r="H472" s="6"/>
      <c r="I472" s="6"/>
      <c r="J472" s="6"/>
    </row>
    <row r="473" customFormat="false" ht="15" hidden="false" customHeight="false" outlineLevel="0" collapsed="false">
      <c r="A473" s="6"/>
      <c r="B473" s="15"/>
      <c r="C473" s="6"/>
      <c r="D473" s="6"/>
      <c r="E473" s="6"/>
      <c r="F473" s="6"/>
      <c r="G473" s="6"/>
      <c r="H473" s="6"/>
      <c r="I473" s="6"/>
      <c r="J473" s="6"/>
    </row>
    <row r="474" customFormat="false" ht="15" hidden="false" customHeight="false" outlineLevel="0" collapsed="false">
      <c r="A474" s="6"/>
      <c r="B474" s="15"/>
      <c r="C474" s="6"/>
      <c r="D474" s="6"/>
      <c r="E474" s="6"/>
      <c r="F474" s="6"/>
      <c r="G474" s="6"/>
      <c r="H474" s="6"/>
      <c r="I474" s="6"/>
      <c r="J474" s="6"/>
    </row>
    <row r="475" customFormat="false" ht="15" hidden="false" customHeight="false" outlineLevel="0" collapsed="false">
      <c r="A475" s="6"/>
      <c r="B475" s="15"/>
      <c r="C475" s="6"/>
      <c r="D475" s="6"/>
      <c r="E475" s="6"/>
      <c r="F475" s="6"/>
      <c r="G475" s="6"/>
      <c r="H475" s="6"/>
      <c r="I475" s="6"/>
      <c r="J475" s="6"/>
    </row>
    <row r="476" customFormat="false" ht="15" hidden="false" customHeight="false" outlineLevel="0" collapsed="false">
      <c r="A476" s="6"/>
      <c r="B476" s="15"/>
      <c r="C476" s="6"/>
      <c r="D476" s="6"/>
      <c r="E476" s="6"/>
      <c r="F476" s="6"/>
      <c r="G476" s="6"/>
      <c r="H476" s="6"/>
      <c r="I476" s="6"/>
      <c r="J476" s="6"/>
    </row>
    <row r="477" customFormat="false" ht="15" hidden="false" customHeight="false" outlineLevel="0" collapsed="false">
      <c r="A477" s="6"/>
      <c r="B477" s="15"/>
      <c r="C477" s="6"/>
      <c r="D477" s="6"/>
      <c r="E477" s="6"/>
      <c r="F477" s="6"/>
      <c r="G477" s="6"/>
      <c r="H477" s="6"/>
      <c r="I477" s="6"/>
      <c r="J477" s="6"/>
    </row>
    <row r="478" customFormat="false" ht="15" hidden="false" customHeight="false" outlineLevel="0" collapsed="false">
      <c r="A478" s="6"/>
      <c r="B478" s="15"/>
      <c r="C478" s="6"/>
      <c r="D478" s="6"/>
      <c r="E478" s="6"/>
      <c r="F478" s="6"/>
      <c r="G478" s="6"/>
      <c r="H478" s="6"/>
      <c r="I478" s="6"/>
      <c r="J478" s="6"/>
    </row>
    <row r="479" customFormat="false" ht="15" hidden="false" customHeight="false" outlineLevel="0" collapsed="false">
      <c r="A479" s="6"/>
      <c r="B479" s="15"/>
      <c r="C479" s="6"/>
      <c r="D479" s="6"/>
      <c r="E479" s="6"/>
      <c r="F479" s="6"/>
      <c r="G479" s="6"/>
      <c r="H479" s="6"/>
      <c r="I479" s="6"/>
      <c r="J479" s="6"/>
    </row>
    <row r="480" customFormat="false" ht="15" hidden="false" customHeight="false" outlineLevel="0" collapsed="false">
      <c r="A480" s="6"/>
      <c r="B480" s="15"/>
      <c r="C480" s="6"/>
      <c r="D480" s="6"/>
      <c r="E480" s="6"/>
      <c r="F480" s="6"/>
      <c r="G480" s="6"/>
      <c r="H480" s="6"/>
      <c r="I480" s="6"/>
      <c r="J480" s="6"/>
    </row>
    <row r="481" customFormat="false" ht="15" hidden="false" customHeight="false" outlineLevel="0" collapsed="false">
      <c r="A481" s="6"/>
      <c r="B481" s="15"/>
      <c r="C481" s="6"/>
      <c r="D481" s="6"/>
      <c r="E481" s="6"/>
      <c r="F481" s="6"/>
      <c r="G481" s="6"/>
      <c r="H481" s="6"/>
      <c r="I481" s="6"/>
      <c r="J481" s="6"/>
    </row>
    <row r="482" customFormat="false" ht="15" hidden="false" customHeight="false" outlineLevel="0" collapsed="false">
      <c r="A482" s="6"/>
      <c r="B482" s="15"/>
      <c r="C482" s="6"/>
      <c r="D482" s="6"/>
      <c r="E482" s="6"/>
      <c r="F482" s="6"/>
      <c r="G482" s="6"/>
      <c r="H482" s="6"/>
      <c r="I482" s="6"/>
      <c r="J482" s="6"/>
    </row>
    <row r="483" customFormat="false" ht="15" hidden="false" customHeight="false" outlineLevel="0" collapsed="false">
      <c r="A483" s="6"/>
      <c r="B483" s="15"/>
      <c r="C483" s="6"/>
      <c r="D483" s="6"/>
      <c r="E483" s="6"/>
      <c r="F483" s="6"/>
      <c r="G483" s="6"/>
      <c r="H483" s="6"/>
      <c r="I483" s="6"/>
      <c r="J483" s="6"/>
    </row>
    <row r="484" customFormat="false" ht="15" hidden="false" customHeight="false" outlineLevel="0" collapsed="false">
      <c r="A484" s="6"/>
      <c r="B484" s="15"/>
      <c r="C484" s="6"/>
      <c r="D484" s="6"/>
      <c r="E484" s="6"/>
      <c r="F484" s="6"/>
      <c r="G484" s="6"/>
      <c r="H484" s="6"/>
      <c r="I484" s="6"/>
      <c r="J484" s="6"/>
    </row>
    <row r="485" customFormat="false" ht="15" hidden="false" customHeight="false" outlineLevel="0" collapsed="false">
      <c r="A485" s="6"/>
      <c r="B485" s="15"/>
      <c r="C485" s="6"/>
      <c r="D485" s="6"/>
      <c r="E485" s="6"/>
      <c r="F485" s="6"/>
      <c r="G485" s="6"/>
      <c r="H485" s="6"/>
      <c r="I485" s="6"/>
      <c r="J485" s="6"/>
    </row>
    <row r="486" customFormat="false" ht="15" hidden="false" customHeight="false" outlineLevel="0" collapsed="false">
      <c r="A486" s="6"/>
      <c r="B486" s="15"/>
      <c r="C486" s="6"/>
      <c r="D486" s="6"/>
      <c r="E486" s="6"/>
      <c r="F486" s="6"/>
      <c r="G486" s="6"/>
      <c r="H486" s="6"/>
      <c r="I486" s="6"/>
      <c r="J486" s="6"/>
    </row>
    <row r="487" customFormat="false" ht="15" hidden="false" customHeight="false" outlineLevel="0" collapsed="false">
      <c r="A487" s="6"/>
      <c r="B487" s="15"/>
      <c r="C487" s="6"/>
      <c r="D487" s="6"/>
      <c r="E487" s="6"/>
      <c r="F487" s="6"/>
      <c r="G487" s="6"/>
      <c r="H487" s="6"/>
      <c r="I487" s="6"/>
      <c r="J487" s="6"/>
    </row>
    <row r="488" customFormat="false" ht="15" hidden="false" customHeight="false" outlineLevel="0" collapsed="false">
      <c r="A488" s="6"/>
      <c r="B488" s="15"/>
      <c r="C488" s="6"/>
      <c r="D488" s="6"/>
      <c r="E488" s="6"/>
      <c r="F488" s="6"/>
      <c r="G488" s="6"/>
      <c r="H488" s="6"/>
      <c r="I488" s="6"/>
      <c r="J488" s="6"/>
    </row>
    <row r="489" customFormat="false" ht="15" hidden="false" customHeight="false" outlineLevel="0" collapsed="false">
      <c r="A489" s="6"/>
      <c r="B489" s="15"/>
      <c r="C489" s="6"/>
      <c r="D489" s="6"/>
      <c r="E489" s="6"/>
      <c r="F489" s="6"/>
      <c r="G489" s="6"/>
      <c r="H489" s="6"/>
      <c r="I489" s="6"/>
      <c r="J489" s="6"/>
    </row>
    <row r="490" customFormat="false" ht="15" hidden="false" customHeight="false" outlineLevel="0" collapsed="false">
      <c r="A490" s="6"/>
      <c r="B490" s="15"/>
      <c r="C490" s="6"/>
      <c r="D490" s="6"/>
      <c r="E490" s="6"/>
      <c r="F490" s="6"/>
      <c r="G490" s="6"/>
      <c r="H490" s="6"/>
      <c r="I490" s="6"/>
      <c r="J490" s="6"/>
    </row>
    <row r="491" customFormat="false" ht="15" hidden="false" customHeight="false" outlineLevel="0" collapsed="false">
      <c r="A491" s="6"/>
      <c r="B491" s="15"/>
      <c r="C491" s="6"/>
      <c r="D491" s="6"/>
      <c r="E491" s="6"/>
      <c r="F491" s="6"/>
      <c r="G491" s="6"/>
      <c r="H491" s="6"/>
      <c r="I491" s="6"/>
      <c r="J491" s="6"/>
    </row>
    <row r="492" customFormat="false" ht="15" hidden="false" customHeight="false" outlineLevel="0" collapsed="false">
      <c r="A492" s="6"/>
      <c r="B492" s="15"/>
      <c r="C492" s="6"/>
      <c r="D492" s="6"/>
      <c r="E492" s="6"/>
      <c r="F492" s="6"/>
      <c r="G492" s="6"/>
      <c r="H492" s="6"/>
      <c r="I492" s="6"/>
      <c r="J492" s="6"/>
    </row>
    <row r="493" customFormat="false" ht="15" hidden="false" customHeight="false" outlineLevel="0" collapsed="false">
      <c r="A493" s="6"/>
      <c r="B493" s="15"/>
      <c r="C493" s="6"/>
      <c r="D493" s="6"/>
      <c r="E493" s="6"/>
      <c r="F493" s="6"/>
      <c r="G493" s="6"/>
      <c r="H493" s="6"/>
      <c r="I493" s="6"/>
      <c r="J493" s="6"/>
    </row>
    <row r="494" customFormat="false" ht="15" hidden="false" customHeight="false" outlineLevel="0" collapsed="false">
      <c r="A494" s="6"/>
      <c r="B494" s="15"/>
      <c r="C494" s="6"/>
      <c r="D494" s="6"/>
      <c r="E494" s="6"/>
      <c r="F494" s="6"/>
      <c r="G494" s="6"/>
      <c r="H494" s="6"/>
      <c r="I494" s="6"/>
      <c r="J494" s="6"/>
    </row>
    <row r="495" customFormat="false" ht="15" hidden="false" customHeight="false" outlineLevel="0" collapsed="false">
      <c r="A495" s="6"/>
      <c r="B495" s="15"/>
      <c r="C495" s="6"/>
      <c r="D495" s="6"/>
      <c r="E495" s="6"/>
      <c r="F495" s="6"/>
      <c r="G495" s="6"/>
      <c r="H495" s="6"/>
      <c r="I495" s="6"/>
      <c r="J495" s="6"/>
    </row>
    <row r="496" customFormat="false" ht="15" hidden="false" customHeight="false" outlineLevel="0" collapsed="false">
      <c r="A496" s="6"/>
      <c r="B496" s="15"/>
      <c r="C496" s="6"/>
      <c r="D496" s="6"/>
      <c r="E496" s="6"/>
      <c r="F496" s="6"/>
      <c r="G496" s="6"/>
      <c r="H496" s="6"/>
      <c r="I496" s="6"/>
      <c r="J496" s="6"/>
    </row>
    <row r="497" customFormat="false" ht="15" hidden="false" customHeight="false" outlineLevel="0" collapsed="false">
      <c r="A497" s="6"/>
      <c r="B497" s="15"/>
      <c r="C497" s="6"/>
      <c r="D497" s="6"/>
      <c r="E497" s="6"/>
      <c r="F497" s="6"/>
      <c r="G497" s="6"/>
      <c r="H497" s="6"/>
      <c r="I497" s="6"/>
      <c r="J497" s="6"/>
    </row>
    <row r="498" customFormat="false" ht="15" hidden="false" customHeight="false" outlineLevel="0" collapsed="false">
      <c r="A498" s="6"/>
      <c r="B498" s="15"/>
      <c r="C498" s="6"/>
      <c r="D498" s="6"/>
      <c r="E498" s="6"/>
      <c r="F498" s="6"/>
      <c r="G498" s="6"/>
      <c r="H498" s="6"/>
      <c r="I498" s="6"/>
      <c r="J498" s="6"/>
    </row>
    <row r="499" customFormat="false" ht="15" hidden="false" customHeight="false" outlineLevel="0" collapsed="false">
      <c r="A499" s="6"/>
      <c r="B499" s="15"/>
      <c r="C499" s="6"/>
      <c r="D499" s="6"/>
      <c r="E499" s="6"/>
      <c r="F499" s="6"/>
      <c r="G499" s="6"/>
      <c r="H499" s="6"/>
      <c r="I499" s="6"/>
      <c r="J499" s="6"/>
    </row>
    <row r="500" customFormat="false" ht="15" hidden="false" customHeight="false" outlineLevel="0" collapsed="false">
      <c r="A500" s="6"/>
      <c r="B500" s="15"/>
      <c r="C500" s="6"/>
      <c r="D500" s="6"/>
      <c r="E500" s="6"/>
      <c r="F500" s="6"/>
      <c r="G500" s="6"/>
      <c r="H500" s="6"/>
      <c r="I500" s="6"/>
      <c r="J500" s="6"/>
    </row>
    <row r="501" customFormat="false" ht="15" hidden="false" customHeight="false" outlineLevel="0" collapsed="false">
      <c r="A501" s="6"/>
      <c r="B501" s="15"/>
      <c r="C501" s="6"/>
      <c r="D501" s="6"/>
      <c r="E501" s="6"/>
      <c r="F501" s="6"/>
      <c r="G501" s="6"/>
      <c r="H501" s="6"/>
      <c r="I501" s="6"/>
      <c r="J501" s="6"/>
    </row>
    <row r="502" customFormat="false" ht="15" hidden="false" customHeight="false" outlineLevel="0" collapsed="false">
      <c r="A502" s="6"/>
      <c r="B502" s="15"/>
      <c r="C502" s="6"/>
      <c r="D502" s="6"/>
      <c r="E502" s="6"/>
      <c r="F502" s="6"/>
      <c r="G502" s="6"/>
      <c r="H502" s="6"/>
      <c r="I502" s="6"/>
      <c r="J502" s="6"/>
    </row>
    <row r="503" customFormat="false" ht="15" hidden="false" customHeight="false" outlineLevel="0" collapsed="false">
      <c r="A503" s="6"/>
      <c r="B503" s="15"/>
      <c r="C503" s="6"/>
      <c r="D503" s="6"/>
      <c r="E503" s="6"/>
      <c r="F503" s="6"/>
      <c r="G503" s="6"/>
      <c r="H503" s="6"/>
      <c r="I503" s="6"/>
      <c r="J503" s="6"/>
    </row>
    <row r="504" customFormat="false" ht="15" hidden="false" customHeight="false" outlineLevel="0" collapsed="false">
      <c r="A504" s="6"/>
      <c r="B504" s="15"/>
      <c r="C504" s="6"/>
      <c r="D504" s="6"/>
      <c r="E504" s="6"/>
      <c r="F504" s="6"/>
      <c r="G504" s="6"/>
      <c r="H504" s="6"/>
      <c r="I504" s="6"/>
      <c r="J504" s="6"/>
    </row>
    <row r="505" customFormat="false" ht="15" hidden="false" customHeight="false" outlineLevel="0" collapsed="false">
      <c r="A505" s="6"/>
      <c r="B505" s="15"/>
      <c r="C505" s="6"/>
      <c r="D505" s="6"/>
      <c r="E505" s="6"/>
      <c r="F505" s="6"/>
      <c r="G505" s="6"/>
      <c r="H505" s="6"/>
      <c r="I505" s="6"/>
      <c r="J505" s="6"/>
    </row>
    <row r="506" customFormat="false" ht="15" hidden="false" customHeight="false" outlineLevel="0" collapsed="false">
      <c r="A506" s="6"/>
      <c r="B506" s="15"/>
      <c r="C506" s="6"/>
      <c r="D506" s="6"/>
      <c r="E506" s="6"/>
      <c r="F506" s="6"/>
      <c r="G506" s="6"/>
      <c r="H506" s="6"/>
      <c r="I506" s="6"/>
      <c r="J506" s="6"/>
    </row>
    <row r="507" customFormat="false" ht="15" hidden="false" customHeight="false" outlineLevel="0" collapsed="false">
      <c r="A507" s="6"/>
      <c r="B507" s="15"/>
      <c r="C507" s="6"/>
      <c r="D507" s="6"/>
      <c r="E507" s="6"/>
      <c r="F507" s="6"/>
      <c r="G507" s="6"/>
      <c r="H507" s="6"/>
      <c r="I507" s="6"/>
      <c r="J507" s="6"/>
    </row>
    <row r="508" customFormat="false" ht="15" hidden="false" customHeight="false" outlineLevel="0" collapsed="false">
      <c r="A508" s="6"/>
      <c r="B508" s="15"/>
      <c r="C508" s="6"/>
      <c r="D508" s="6"/>
      <c r="E508" s="6"/>
      <c r="F508" s="6"/>
      <c r="G508" s="6"/>
      <c r="H508" s="6"/>
      <c r="I508" s="6"/>
      <c r="J508" s="6"/>
    </row>
    <row r="509" customFormat="false" ht="15" hidden="false" customHeight="false" outlineLevel="0" collapsed="false">
      <c r="A509" s="6"/>
      <c r="B509" s="15"/>
      <c r="C509" s="6"/>
      <c r="D509" s="6"/>
      <c r="E509" s="6"/>
      <c r="F509" s="6"/>
      <c r="G509" s="6"/>
      <c r="H509" s="6"/>
      <c r="I509" s="6"/>
      <c r="J509" s="6"/>
    </row>
    <row r="510" customFormat="false" ht="15" hidden="false" customHeight="false" outlineLevel="0" collapsed="false">
      <c r="A510" s="6"/>
      <c r="B510" s="15"/>
      <c r="C510" s="6"/>
      <c r="D510" s="6"/>
      <c r="E510" s="6"/>
      <c r="F510" s="6"/>
      <c r="G510" s="6"/>
      <c r="H510" s="6"/>
      <c r="I510" s="6"/>
      <c r="J510" s="6"/>
    </row>
    <row r="511" customFormat="false" ht="15" hidden="false" customHeight="false" outlineLevel="0" collapsed="false">
      <c r="A511" s="6"/>
      <c r="B511" s="15"/>
      <c r="C511" s="6"/>
      <c r="D511" s="6"/>
      <c r="E511" s="6"/>
      <c r="F511" s="6"/>
      <c r="G511" s="6"/>
      <c r="H511" s="6"/>
      <c r="I511" s="6"/>
      <c r="J511" s="6"/>
    </row>
    <row r="512" customFormat="false" ht="15" hidden="false" customHeight="false" outlineLevel="0" collapsed="false">
      <c r="A512" s="6"/>
      <c r="B512" s="15"/>
      <c r="C512" s="6"/>
      <c r="D512" s="6"/>
      <c r="E512" s="6"/>
      <c r="F512" s="6"/>
      <c r="G512" s="6"/>
      <c r="H512" s="6"/>
      <c r="I512" s="6"/>
      <c r="J512" s="6"/>
    </row>
    <row r="513" customFormat="false" ht="15" hidden="false" customHeight="false" outlineLevel="0" collapsed="false">
      <c r="A513" s="6"/>
      <c r="B513" s="15"/>
      <c r="C513" s="6"/>
      <c r="D513" s="6"/>
      <c r="E513" s="6"/>
      <c r="F513" s="6"/>
      <c r="G513" s="6"/>
      <c r="H513" s="6"/>
      <c r="I513" s="6"/>
      <c r="J513" s="6"/>
    </row>
    <row r="514" customFormat="false" ht="15" hidden="false" customHeight="false" outlineLevel="0" collapsed="false">
      <c r="A514" s="6"/>
      <c r="B514" s="15"/>
      <c r="C514" s="6"/>
      <c r="D514" s="6"/>
      <c r="E514" s="6"/>
      <c r="F514" s="6"/>
      <c r="G514" s="6"/>
      <c r="H514" s="6"/>
      <c r="I514" s="6"/>
      <c r="J514" s="6"/>
    </row>
    <row r="515" customFormat="false" ht="15" hidden="false" customHeight="false" outlineLevel="0" collapsed="false">
      <c r="A515" s="6"/>
      <c r="B515" s="15"/>
      <c r="C515" s="6"/>
      <c r="D515" s="6"/>
      <c r="E515" s="6"/>
      <c r="F515" s="6"/>
      <c r="G515" s="6"/>
      <c r="H515" s="6"/>
      <c r="I515" s="6"/>
      <c r="J515" s="6"/>
    </row>
    <row r="516" customFormat="false" ht="15" hidden="false" customHeight="false" outlineLevel="0" collapsed="false">
      <c r="A516" s="6"/>
      <c r="B516" s="15"/>
      <c r="C516" s="6"/>
      <c r="D516" s="6"/>
      <c r="E516" s="6"/>
      <c r="F516" s="6"/>
      <c r="G516" s="6"/>
      <c r="H516" s="6"/>
      <c r="I516" s="6"/>
      <c r="J516" s="6"/>
    </row>
    <row r="517" customFormat="false" ht="15" hidden="false" customHeight="false" outlineLevel="0" collapsed="false">
      <c r="A517" s="6"/>
      <c r="B517" s="15"/>
      <c r="C517" s="6"/>
      <c r="D517" s="6"/>
      <c r="E517" s="6"/>
      <c r="F517" s="6"/>
      <c r="G517" s="6"/>
      <c r="H517" s="6"/>
      <c r="I517" s="6"/>
      <c r="J517" s="6"/>
    </row>
    <row r="518" customFormat="false" ht="15" hidden="false" customHeight="false" outlineLevel="0" collapsed="false">
      <c r="A518" s="6"/>
      <c r="B518" s="15"/>
      <c r="C518" s="6"/>
      <c r="D518" s="6"/>
      <c r="E518" s="6"/>
      <c r="F518" s="6"/>
      <c r="G518" s="6"/>
      <c r="H518" s="6"/>
      <c r="I518" s="6"/>
      <c r="J518" s="6"/>
    </row>
    <row r="519" customFormat="false" ht="15" hidden="false" customHeight="false" outlineLevel="0" collapsed="false">
      <c r="A519" s="6"/>
      <c r="B519" s="15"/>
      <c r="C519" s="6"/>
      <c r="D519" s="6"/>
      <c r="E519" s="6"/>
      <c r="F519" s="6"/>
      <c r="G519" s="6"/>
      <c r="H519" s="6"/>
      <c r="I519" s="6"/>
      <c r="J519" s="6"/>
    </row>
    <row r="520" customFormat="false" ht="15" hidden="false" customHeight="false" outlineLevel="0" collapsed="false">
      <c r="A520" s="6"/>
      <c r="B520" s="15"/>
      <c r="C520" s="6"/>
      <c r="D520" s="6"/>
      <c r="E520" s="6"/>
      <c r="F520" s="6"/>
      <c r="G520" s="6"/>
      <c r="H520" s="6"/>
      <c r="I520" s="6"/>
      <c r="J520" s="6"/>
    </row>
    <row r="521" customFormat="false" ht="15" hidden="false" customHeight="false" outlineLevel="0" collapsed="false">
      <c r="A521" s="6"/>
      <c r="B521" s="15"/>
      <c r="C521" s="6"/>
      <c r="D521" s="6"/>
      <c r="E521" s="6"/>
      <c r="F521" s="6"/>
      <c r="G521" s="6"/>
      <c r="H521" s="6"/>
      <c r="I521" s="6"/>
      <c r="J521" s="6"/>
    </row>
    <row r="522" customFormat="false" ht="15" hidden="false" customHeight="false" outlineLevel="0" collapsed="false">
      <c r="A522" s="6"/>
      <c r="B522" s="15"/>
      <c r="C522" s="6"/>
      <c r="D522" s="6"/>
      <c r="E522" s="6"/>
      <c r="F522" s="6"/>
      <c r="G522" s="6"/>
      <c r="H522" s="6"/>
      <c r="I522" s="6"/>
      <c r="J522" s="6"/>
    </row>
    <row r="523" customFormat="false" ht="15" hidden="false" customHeight="false" outlineLevel="0" collapsed="false">
      <c r="A523" s="6"/>
      <c r="B523" s="15"/>
      <c r="C523" s="6"/>
      <c r="D523" s="6"/>
      <c r="E523" s="6"/>
      <c r="F523" s="6"/>
      <c r="G523" s="6"/>
      <c r="H523" s="6"/>
      <c r="I523" s="6"/>
      <c r="J523" s="6"/>
    </row>
    <row r="524" customFormat="false" ht="15" hidden="false" customHeight="false" outlineLevel="0" collapsed="false">
      <c r="A524" s="6"/>
      <c r="B524" s="15"/>
      <c r="C524" s="6"/>
      <c r="D524" s="6"/>
      <c r="E524" s="6"/>
      <c r="F524" s="6"/>
      <c r="G524" s="6"/>
      <c r="H524" s="6"/>
      <c r="I524" s="6"/>
      <c r="J524" s="6"/>
    </row>
    <row r="525" customFormat="false" ht="15" hidden="false" customHeight="false" outlineLevel="0" collapsed="false">
      <c r="A525" s="6"/>
      <c r="B525" s="15"/>
      <c r="C525" s="6"/>
      <c r="D525" s="6"/>
      <c r="E525" s="6"/>
      <c r="F525" s="6"/>
      <c r="G525" s="6"/>
      <c r="H525" s="6"/>
      <c r="I525" s="6"/>
      <c r="J525" s="6"/>
    </row>
    <row r="526" customFormat="false" ht="15" hidden="false" customHeight="false" outlineLevel="0" collapsed="false">
      <c r="A526" s="6"/>
      <c r="B526" s="15"/>
      <c r="C526" s="6"/>
      <c r="D526" s="6"/>
      <c r="E526" s="6"/>
      <c r="F526" s="6"/>
      <c r="G526" s="6"/>
      <c r="H526" s="6"/>
      <c r="I526" s="6"/>
      <c r="J526" s="6"/>
    </row>
    <row r="527" customFormat="false" ht="15" hidden="false" customHeight="false" outlineLevel="0" collapsed="false">
      <c r="A527" s="6"/>
      <c r="B527" s="15"/>
      <c r="C527" s="6"/>
      <c r="D527" s="6"/>
      <c r="E527" s="6"/>
      <c r="F527" s="6"/>
      <c r="G527" s="6"/>
      <c r="H527" s="6"/>
      <c r="I527" s="6"/>
      <c r="J527" s="6"/>
    </row>
    <row r="528" customFormat="false" ht="15" hidden="false" customHeight="false" outlineLevel="0" collapsed="false">
      <c r="A528" s="6"/>
      <c r="B528" s="15"/>
      <c r="C528" s="6"/>
      <c r="D528" s="6"/>
      <c r="E528" s="6"/>
      <c r="F528" s="6"/>
      <c r="G528" s="6"/>
      <c r="H528" s="6"/>
      <c r="I528" s="6"/>
      <c r="J528" s="6"/>
    </row>
    <row r="529" customFormat="false" ht="15" hidden="false" customHeight="false" outlineLevel="0" collapsed="false">
      <c r="A529" s="6"/>
      <c r="B529" s="15"/>
      <c r="C529" s="6"/>
      <c r="D529" s="6"/>
      <c r="E529" s="6"/>
      <c r="F529" s="6"/>
      <c r="G529" s="6"/>
      <c r="H529" s="6"/>
      <c r="I529" s="6"/>
      <c r="J529" s="6"/>
    </row>
    <row r="530" customFormat="false" ht="15" hidden="false" customHeight="false" outlineLevel="0" collapsed="false">
      <c r="A530" s="6"/>
      <c r="B530" s="15"/>
      <c r="C530" s="6"/>
      <c r="D530" s="6"/>
      <c r="E530" s="6"/>
      <c r="F530" s="6"/>
      <c r="G530" s="6"/>
      <c r="H530" s="6"/>
      <c r="I530" s="6"/>
      <c r="J530" s="6"/>
    </row>
    <row r="531" customFormat="false" ht="15" hidden="false" customHeight="false" outlineLevel="0" collapsed="false">
      <c r="A531" s="6"/>
      <c r="B531" s="15"/>
      <c r="C531" s="6"/>
      <c r="D531" s="6"/>
      <c r="E531" s="6"/>
      <c r="F531" s="6"/>
      <c r="G531" s="6"/>
      <c r="H531" s="6"/>
      <c r="I531" s="6"/>
      <c r="J531" s="6"/>
    </row>
    <row r="532" customFormat="false" ht="15" hidden="false" customHeight="false" outlineLevel="0" collapsed="false">
      <c r="A532" s="6"/>
      <c r="B532" s="15"/>
      <c r="C532" s="6"/>
      <c r="D532" s="6"/>
      <c r="E532" s="6"/>
      <c r="F532" s="6"/>
      <c r="G532" s="6"/>
      <c r="H532" s="6"/>
      <c r="I532" s="6"/>
      <c r="J532" s="6"/>
    </row>
    <row r="533" customFormat="false" ht="15" hidden="false" customHeight="false" outlineLevel="0" collapsed="false">
      <c r="A533" s="6"/>
      <c r="B533" s="15"/>
      <c r="C533" s="6"/>
      <c r="D533" s="6"/>
      <c r="E533" s="6"/>
      <c r="F533" s="6"/>
      <c r="G533" s="6"/>
      <c r="H533" s="6"/>
      <c r="I533" s="6"/>
      <c r="J533" s="6"/>
    </row>
    <row r="534" customFormat="false" ht="15" hidden="false" customHeight="false" outlineLevel="0" collapsed="false">
      <c r="A534" s="6"/>
      <c r="B534" s="15"/>
      <c r="C534" s="6"/>
      <c r="D534" s="6"/>
      <c r="E534" s="6"/>
      <c r="F534" s="6"/>
      <c r="G534" s="6"/>
      <c r="H534" s="6"/>
      <c r="I534" s="6"/>
      <c r="J534" s="6"/>
    </row>
    <row r="535" customFormat="false" ht="15" hidden="false" customHeight="false" outlineLevel="0" collapsed="false">
      <c r="A535" s="6"/>
      <c r="B535" s="15"/>
      <c r="C535" s="6"/>
      <c r="D535" s="6"/>
      <c r="E535" s="6"/>
      <c r="F535" s="6"/>
      <c r="G535" s="6"/>
      <c r="H535" s="6"/>
      <c r="I535" s="6"/>
      <c r="J535" s="6"/>
    </row>
    <row r="536" customFormat="false" ht="15" hidden="false" customHeight="false" outlineLevel="0" collapsed="false">
      <c r="A536" s="6"/>
      <c r="B536" s="15"/>
      <c r="C536" s="6"/>
      <c r="D536" s="6"/>
      <c r="E536" s="6"/>
      <c r="F536" s="6"/>
      <c r="G536" s="6"/>
      <c r="H536" s="6"/>
      <c r="I536" s="6"/>
      <c r="J536" s="6"/>
    </row>
    <row r="537" customFormat="false" ht="15" hidden="false" customHeight="false" outlineLevel="0" collapsed="false">
      <c r="A537" s="6"/>
      <c r="B537" s="15"/>
      <c r="C537" s="6"/>
      <c r="D537" s="6"/>
      <c r="E537" s="6"/>
      <c r="F537" s="6"/>
      <c r="G537" s="6"/>
      <c r="H537" s="6"/>
      <c r="I537" s="6"/>
      <c r="J537" s="6"/>
    </row>
    <row r="538" customFormat="false" ht="15" hidden="false" customHeight="false" outlineLevel="0" collapsed="false">
      <c r="A538" s="6"/>
      <c r="B538" s="15"/>
      <c r="C538" s="6"/>
      <c r="D538" s="6"/>
      <c r="E538" s="6"/>
      <c r="F538" s="6"/>
      <c r="G538" s="6"/>
      <c r="H538" s="6"/>
      <c r="I538" s="6"/>
      <c r="J538" s="6"/>
    </row>
    <row r="539" customFormat="false" ht="15" hidden="false" customHeight="false" outlineLevel="0" collapsed="false">
      <c r="A539" s="6"/>
      <c r="B539" s="15"/>
      <c r="C539" s="6"/>
      <c r="D539" s="6"/>
      <c r="E539" s="6"/>
      <c r="F539" s="6"/>
      <c r="G539" s="6"/>
      <c r="H539" s="6"/>
      <c r="I539" s="6"/>
      <c r="J539" s="6"/>
    </row>
    <row r="540" customFormat="false" ht="15" hidden="false" customHeight="false" outlineLevel="0" collapsed="false">
      <c r="A540" s="6"/>
      <c r="B540" s="15"/>
      <c r="C540" s="6"/>
      <c r="D540" s="6"/>
      <c r="E540" s="6"/>
      <c r="F540" s="6"/>
      <c r="G540" s="6"/>
      <c r="H540" s="6"/>
      <c r="I540" s="6"/>
      <c r="J540" s="6"/>
    </row>
    <row r="541" customFormat="false" ht="15" hidden="false" customHeight="false" outlineLevel="0" collapsed="false">
      <c r="A541" s="6"/>
      <c r="B541" s="15"/>
      <c r="C541" s="6"/>
      <c r="D541" s="6"/>
      <c r="E541" s="6"/>
      <c r="F541" s="6"/>
      <c r="G541" s="6"/>
      <c r="H541" s="6"/>
      <c r="I541" s="6"/>
      <c r="J541" s="6"/>
    </row>
    <row r="542" customFormat="false" ht="15" hidden="false" customHeight="false" outlineLevel="0" collapsed="false">
      <c r="A542" s="6"/>
      <c r="B542" s="15"/>
      <c r="C542" s="6"/>
      <c r="D542" s="6"/>
      <c r="E542" s="6"/>
      <c r="F542" s="6"/>
      <c r="G542" s="6"/>
      <c r="H542" s="6"/>
      <c r="I542" s="6"/>
      <c r="J542" s="6"/>
    </row>
    <row r="543" customFormat="false" ht="15" hidden="false" customHeight="false" outlineLevel="0" collapsed="false">
      <c r="A543" s="6"/>
      <c r="B543" s="15"/>
      <c r="C543" s="6"/>
      <c r="D543" s="6"/>
      <c r="E543" s="6"/>
      <c r="F543" s="6"/>
      <c r="G543" s="6"/>
      <c r="H543" s="6"/>
      <c r="I543" s="6"/>
      <c r="J543" s="6"/>
    </row>
    <row r="544" customFormat="false" ht="15" hidden="false" customHeight="false" outlineLevel="0" collapsed="false">
      <c r="A544" s="6"/>
      <c r="B544" s="15"/>
      <c r="C544" s="6"/>
      <c r="D544" s="6"/>
      <c r="E544" s="6"/>
      <c r="F544" s="6"/>
      <c r="G544" s="6"/>
      <c r="H544" s="6"/>
      <c r="I544" s="6"/>
      <c r="J544" s="6"/>
    </row>
    <row r="545" customFormat="false" ht="15" hidden="false" customHeight="false" outlineLevel="0" collapsed="false">
      <c r="A545" s="6"/>
      <c r="B545" s="15"/>
      <c r="C545" s="6"/>
      <c r="D545" s="6"/>
      <c r="E545" s="6"/>
      <c r="F545" s="6"/>
      <c r="G545" s="6"/>
      <c r="H545" s="6"/>
      <c r="I545" s="6"/>
      <c r="J545" s="6"/>
    </row>
    <row r="546" customFormat="false" ht="15" hidden="false" customHeight="false" outlineLevel="0" collapsed="false">
      <c r="A546" s="6"/>
      <c r="B546" s="15"/>
      <c r="C546" s="6"/>
      <c r="D546" s="6"/>
      <c r="E546" s="6"/>
      <c r="F546" s="6"/>
      <c r="G546" s="6"/>
      <c r="H546" s="6"/>
      <c r="I546" s="6"/>
      <c r="J546" s="6"/>
    </row>
    <row r="547" customFormat="false" ht="15" hidden="false" customHeight="false" outlineLevel="0" collapsed="false">
      <c r="A547" s="6"/>
      <c r="B547" s="15"/>
      <c r="C547" s="6"/>
      <c r="D547" s="6"/>
      <c r="E547" s="6"/>
      <c r="F547" s="6"/>
      <c r="G547" s="6"/>
      <c r="H547" s="6"/>
      <c r="I547" s="6"/>
      <c r="J547" s="6"/>
    </row>
    <row r="548" customFormat="false" ht="15" hidden="false" customHeight="false" outlineLevel="0" collapsed="false">
      <c r="A548" s="6"/>
      <c r="B548" s="15"/>
      <c r="C548" s="6"/>
      <c r="D548" s="6"/>
      <c r="E548" s="6"/>
      <c r="F548" s="6"/>
      <c r="G548" s="6"/>
      <c r="H548" s="6"/>
      <c r="I548" s="6"/>
      <c r="J548" s="6"/>
    </row>
    <row r="549" customFormat="false" ht="15" hidden="false" customHeight="false" outlineLevel="0" collapsed="false">
      <c r="A549" s="6"/>
      <c r="B549" s="15"/>
      <c r="C549" s="6"/>
      <c r="D549" s="6"/>
      <c r="E549" s="6"/>
      <c r="F549" s="6"/>
      <c r="G549" s="6"/>
      <c r="H549" s="6"/>
      <c r="I549" s="6"/>
      <c r="J549" s="6"/>
    </row>
    <row r="550" customFormat="false" ht="15" hidden="false" customHeight="false" outlineLevel="0" collapsed="false">
      <c r="A550" s="6"/>
      <c r="B550" s="15"/>
      <c r="C550" s="6"/>
      <c r="D550" s="6"/>
      <c r="E550" s="6"/>
      <c r="F550" s="6"/>
      <c r="G550" s="6"/>
      <c r="H550" s="6"/>
      <c r="I550" s="6"/>
      <c r="J550" s="6"/>
    </row>
    <row r="551" customFormat="false" ht="15" hidden="false" customHeight="false" outlineLevel="0" collapsed="false">
      <c r="A551" s="6"/>
      <c r="B551" s="15"/>
      <c r="C551" s="6"/>
      <c r="D551" s="6"/>
      <c r="E551" s="6"/>
      <c r="F551" s="6"/>
      <c r="G551" s="6"/>
      <c r="H551" s="6"/>
      <c r="I551" s="6"/>
      <c r="J551" s="6"/>
    </row>
    <row r="552" customFormat="false" ht="15" hidden="false" customHeight="false" outlineLevel="0" collapsed="false">
      <c r="A552" s="6"/>
      <c r="B552" s="15"/>
      <c r="C552" s="6"/>
      <c r="D552" s="6"/>
      <c r="E552" s="6"/>
      <c r="F552" s="6"/>
      <c r="G552" s="6"/>
      <c r="H552" s="6"/>
      <c r="I552" s="6"/>
      <c r="J552" s="6"/>
    </row>
    <row r="553" customFormat="false" ht="15" hidden="false" customHeight="false" outlineLevel="0" collapsed="false">
      <c r="A553" s="6"/>
      <c r="B553" s="15"/>
      <c r="C553" s="6"/>
      <c r="D553" s="6"/>
      <c r="E553" s="6"/>
      <c r="F553" s="6"/>
      <c r="G553" s="6"/>
      <c r="H553" s="6"/>
      <c r="I553" s="6"/>
      <c r="J553" s="6"/>
    </row>
    <row r="554" customFormat="false" ht="15" hidden="false" customHeight="false" outlineLevel="0" collapsed="false">
      <c r="A554" s="6"/>
      <c r="B554" s="15"/>
      <c r="C554" s="6"/>
      <c r="D554" s="6"/>
      <c r="E554" s="6"/>
      <c r="F554" s="6"/>
      <c r="G554" s="6"/>
      <c r="H554" s="6"/>
      <c r="I554" s="6"/>
      <c r="J554" s="6"/>
    </row>
    <row r="555" customFormat="false" ht="15" hidden="false" customHeight="false" outlineLevel="0" collapsed="false">
      <c r="A555" s="6"/>
      <c r="B555" s="15"/>
      <c r="C555" s="6"/>
      <c r="D555" s="6"/>
      <c r="E555" s="6"/>
      <c r="F555" s="6"/>
      <c r="G555" s="6"/>
      <c r="H555" s="6"/>
      <c r="I555" s="6"/>
      <c r="J555" s="6"/>
    </row>
    <row r="556" customFormat="false" ht="15" hidden="false" customHeight="false" outlineLevel="0" collapsed="false">
      <c r="A556" s="6"/>
      <c r="B556" s="15"/>
      <c r="C556" s="6"/>
      <c r="D556" s="6"/>
      <c r="E556" s="6"/>
      <c r="F556" s="6"/>
      <c r="G556" s="6"/>
      <c r="H556" s="6"/>
      <c r="I556" s="6"/>
      <c r="J556" s="6"/>
    </row>
    <row r="557" customFormat="false" ht="15" hidden="false" customHeight="false" outlineLevel="0" collapsed="false">
      <c r="A557" s="6"/>
      <c r="B557" s="15"/>
      <c r="C557" s="6"/>
      <c r="D557" s="6"/>
      <c r="E557" s="6"/>
      <c r="F557" s="6"/>
      <c r="G557" s="6"/>
      <c r="H557" s="6"/>
      <c r="I557" s="6"/>
      <c r="J557" s="6"/>
    </row>
    <row r="558" customFormat="false" ht="15" hidden="false" customHeight="false" outlineLevel="0" collapsed="false">
      <c r="A558" s="6"/>
      <c r="B558" s="15"/>
      <c r="C558" s="6"/>
      <c r="D558" s="6"/>
      <c r="E558" s="6"/>
      <c r="F558" s="6"/>
      <c r="G558" s="6"/>
      <c r="H558" s="6"/>
      <c r="I558" s="6"/>
      <c r="J558" s="6"/>
    </row>
    <row r="559" customFormat="false" ht="15" hidden="false" customHeight="false" outlineLevel="0" collapsed="false">
      <c r="A559" s="6"/>
      <c r="B559" s="15"/>
      <c r="C559" s="6"/>
      <c r="D559" s="6"/>
      <c r="E559" s="6"/>
      <c r="F559" s="6"/>
      <c r="G559" s="6"/>
      <c r="H559" s="6"/>
      <c r="I559" s="6"/>
      <c r="J559" s="6"/>
    </row>
    <row r="560" customFormat="false" ht="15" hidden="false" customHeight="false" outlineLevel="0" collapsed="false">
      <c r="A560" s="6"/>
      <c r="B560" s="15"/>
      <c r="C560" s="6"/>
      <c r="D560" s="6"/>
      <c r="E560" s="6"/>
      <c r="F560" s="6"/>
      <c r="G560" s="6"/>
      <c r="H560" s="6"/>
      <c r="I560" s="6"/>
      <c r="J560" s="6"/>
    </row>
    <row r="561" customFormat="false" ht="15" hidden="false" customHeight="false" outlineLevel="0" collapsed="false">
      <c r="A561" s="6"/>
      <c r="B561" s="15"/>
      <c r="C561" s="6"/>
      <c r="D561" s="6"/>
      <c r="E561" s="6"/>
      <c r="F561" s="6"/>
      <c r="G561" s="6"/>
      <c r="H561" s="6"/>
      <c r="I561" s="6"/>
      <c r="J561" s="6"/>
    </row>
    <row r="562" customFormat="false" ht="15" hidden="false" customHeight="false" outlineLevel="0" collapsed="false">
      <c r="A562" s="6"/>
      <c r="B562" s="15"/>
      <c r="C562" s="6"/>
      <c r="D562" s="6"/>
      <c r="E562" s="6"/>
      <c r="F562" s="6"/>
      <c r="G562" s="6"/>
      <c r="H562" s="6"/>
      <c r="I562" s="6"/>
      <c r="J562" s="6"/>
    </row>
    <row r="563" customFormat="false" ht="15" hidden="false" customHeight="false" outlineLevel="0" collapsed="false">
      <c r="A563" s="6"/>
      <c r="B563" s="15"/>
      <c r="C563" s="6"/>
      <c r="D563" s="6"/>
      <c r="E563" s="6"/>
      <c r="F563" s="6"/>
      <c r="G563" s="6"/>
      <c r="H563" s="6"/>
      <c r="I563" s="6"/>
      <c r="J563" s="6"/>
    </row>
    <row r="564" customFormat="false" ht="15" hidden="false" customHeight="false" outlineLevel="0" collapsed="false">
      <c r="A564" s="6"/>
      <c r="B564" s="15"/>
      <c r="C564" s="6"/>
      <c r="D564" s="6"/>
      <c r="E564" s="6"/>
      <c r="F564" s="6"/>
      <c r="G564" s="6"/>
      <c r="H564" s="6"/>
      <c r="I564" s="6"/>
      <c r="J564" s="6"/>
    </row>
    <row r="565" customFormat="false" ht="15" hidden="false" customHeight="false" outlineLevel="0" collapsed="false">
      <c r="A565" s="6"/>
      <c r="B565" s="15"/>
      <c r="C565" s="6"/>
      <c r="D565" s="6"/>
      <c r="E565" s="6"/>
      <c r="F565" s="6"/>
      <c r="G565" s="6"/>
      <c r="H565" s="6"/>
      <c r="I565" s="6"/>
      <c r="J565" s="6"/>
    </row>
    <row r="566" customFormat="false" ht="15" hidden="false" customHeight="false" outlineLevel="0" collapsed="false">
      <c r="A566" s="6"/>
      <c r="B566" s="15"/>
      <c r="C566" s="6"/>
      <c r="D566" s="6"/>
      <c r="E566" s="6"/>
      <c r="F566" s="6"/>
      <c r="G566" s="6"/>
      <c r="H566" s="6"/>
      <c r="I566" s="6"/>
      <c r="J566" s="6"/>
    </row>
    <row r="567" customFormat="false" ht="15" hidden="false" customHeight="false" outlineLevel="0" collapsed="false">
      <c r="A567" s="6"/>
      <c r="B567" s="15"/>
      <c r="C567" s="6"/>
      <c r="D567" s="6"/>
      <c r="E567" s="6"/>
      <c r="F567" s="6"/>
      <c r="G567" s="6"/>
      <c r="H567" s="6"/>
      <c r="I567" s="6"/>
      <c r="J567" s="6"/>
    </row>
    <row r="568" customFormat="false" ht="15" hidden="false" customHeight="false" outlineLevel="0" collapsed="false">
      <c r="A568" s="6"/>
      <c r="B568" s="15"/>
      <c r="C568" s="6"/>
      <c r="D568" s="6"/>
      <c r="E568" s="6"/>
      <c r="F568" s="6"/>
      <c r="G568" s="6"/>
      <c r="H568" s="6"/>
      <c r="I568" s="6"/>
      <c r="J568" s="6"/>
    </row>
    <row r="569" customFormat="false" ht="15" hidden="false" customHeight="false" outlineLevel="0" collapsed="false">
      <c r="A569" s="6"/>
      <c r="B569" s="15"/>
      <c r="C569" s="6"/>
      <c r="D569" s="6"/>
      <c r="E569" s="6"/>
      <c r="F569" s="6"/>
      <c r="G569" s="6"/>
      <c r="H569" s="6"/>
      <c r="I569" s="6"/>
      <c r="J569" s="6"/>
    </row>
    <row r="570" customFormat="false" ht="15" hidden="false" customHeight="false" outlineLevel="0" collapsed="false">
      <c r="A570" s="6"/>
      <c r="B570" s="15"/>
      <c r="C570" s="6"/>
      <c r="D570" s="6"/>
      <c r="E570" s="6"/>
      <c r="F570" s="6"/>
      <c r="G570" s="6"/>
      <c r="H570" s="6"/>
      <c r="I570" s="6"/>
      <c r="J570" s="6"/>
    </row>
    <row r="571" customFormat="false" ht="15" hidden="false" customHeight="false" outlineLevel="0" collapsed="false">
      <c r="A571" s="6"/>
      <c r="B571" s="15"/>
      <c r="C571" s="6"/>
      <c r="D571" s="6"/>
      <c r="E571" s="6"/>
      <c r="F571" s="6"/>
      <c r="G571" s="6"/>
      <c r="H571" s="6"/>
      <c r="I571" s="6"/>
      <c r="J571" s="6"/>
    </row>
    <row r="572" customFormat="false" ht="15" hidden="false" customHeight="false" outlineLevel="0" collapsed="false">
      <c r="A572" s="6"/>
      <c r="B572" s="15"/>
      <c r="C572" s="6"/>
      <c r="D572" s="6"/>
      <c r="E572" s="6"/>
      <c r="F572" s="6"/>
      <c r="G572" s="6"/>
      <c r="H572" s="6"/>
      <c r="I572" s="6"/>
      <c r="J572" s="6"/>
    </row>
    <row r="573" customFormat="false" ht="15" hidden="false" customHeight="false" outlineLevel="0" collapsed="false">
      <c r="A573" s="6"/>
      <c r="B573" s="15"/>
      <c r="C573" s="6"/>
      <c r="D573" s="6"/>
      <c r="E573" s="6"/>
      <c r="F573" s="6"/>
      <c r="G573" s="6"/>
      <c r="H573" s="6"/>
      <c r="I573" s="6"/>
      <c r="J573" s="6"/>
    </row>
    <row r="574" customFormat="false" ht="15" hidden="false" customHeight="false" outlineLevel="0" collapsed="false">
      <c r="A574" s="6"/>
      <c r="B574" s="15"/>
      <c r="C574" s="6"/>
      <c r="D574" s="6"/>
      <c r="E574" s="6"/>
      <c r="F574" s="6"/>
      <c r="G574" s="6"/>
      <c r="H574" s="6"/>
      <c r="I574" s="6"/>
      <c r="J574" s="6"/>
    </row>
    <row r="575" customFormat="false" ht="15" hidden="false" customHeight="false" outlineLevel="0" collapsed="false">
      <c r="A575" s="6"/>
      <c r="B575" s="15"/>
      <c r="C575" s="6"/>
      <c r="D575" s="6"/>
      <c r="E575" s="6"/>
      <c r="F575" s="6"/>
      <c r="G575" s="6"/>
      <c r="H575" s="6"/>
      <c r="I575" s="6"/>
      <c r="J575" s="6"/>
    </row>
    <row r="576" customFormat="false" ht="15" hidden="false" customHeight="false" outlineLevel="0" collapsed="false">
      <c r="A576" s="6"/>
      <c r="B576" s="15"/>
      <c r="C576" s="6"/>
      <c r="D576" s="6"/>
      <c r="E576" s="6"/>
      <c r="F576" s="6"/>
      <c r="G576" s="6"/>
      <c r="H576" s="6"/>
      <c r="I576" s="6"/>
      <c r="J576" s="6"/>
    </row>
    <row r="577" customFormat="false" ht="15" hidden="false" customHeight="false" outlineLevel="0" collapsed="false">
      <c r="A577" s="6"/>
      <c r="B577" s="15"/>
      <c r="C577" s="6"/>
      <c r="D577" s="6"/>
      <c r="E577" s="6"/>
      <c r="F577" s="6"/>
      <c r="G577" s="6"/>
      <c r="H577" s="6"/>
      <c r="I577" s="6"/>
      <c r="J577" s="6"/>
    </row>
    <row r="578" customFormat="false" ht="15" hidden="false" customHeight="false" outlineLevel="0" collapsed="false">
      <c r="A578" s="6"/>
      <c r="B578" s="15"/>
      <c r="C578" s="6"/>
      <c r="D578" s="6"/>
      <c r="E578" s="6"/>
      <c r="F578" s="6"/>
      <c r="G578" s="6"/>
      <c r="H578" s="6"/>
      <c r="I578" s="6"/>
      <c r="J578" s="6"/>
    </row>
    <row r="579" customFormat="false" ht="15" hidden="false" customHeight="false" outlineLevel="0" collapsed="false">
      <c r="A579" s="6"/>
      <c r="B579" s="15"/>
      <c r="C579" s="6"/>
      <c r="D579" s="6"/>
      <c r="E579" s="6"/>
      <c r="F579" s="6"/>
      <c r="G579" s="6"/>
      <c r="H579" s="6"/>
      <c r="I579" s="6"/>
      <c r="J579" s="6"/>
    </row>
    <row r="580" customFormat="false" ht="15" hidden="false" customHeight="false" outlineLevel="0" collapsed="false">
      <c r="A580" s="6"/>
      <c r="B580" s="15"/>
      <c r="C580" s="6"/>
      <c r="D580" s="6"/>
      <c r="E580" s="6"/>
      <c r="F580" s="6"/>
      <c r="G580" s="6"/>
      <c r="H580" s="6"/>
      <c r="I580" s="6"/>
      <c r="J580" s="6"/>
    </row>
    <row r="581" customFormat="false" ht="15" hidden="false" customHeight="false" outlineLevel="0" collapsed="false">
      <c r="A581" s="6"/>
      <c r="B581" s="15"/>
      <c r="C581" s="6"/>
      <c r="D581" s="6"/>
      <c r="E581" s="6"/>
      <c r="F581" s="6"/>
      <c r="G581" s="6"/>
      <c r="H581" s="6"/>
      <c r="I581" s="6"/>
      <c r="J581" s="6"/>
    </row>
    <row r="582" customFormat="false" ht="15" hidden="false" customHeight="false" outlineLevel="0" collapsed="false">
      <c r="A582" s="6"/>
      <c r="B582" s="15"/>
      <c r="C582" s="6"/>
      <c r="D582" s="6"/>
      <c r="E582" s="6"/>
      <c r="F582" s="6"/>
      <c r="G582" s="6"/>
      <c r="H582" s="6"/>
      <c r="I582" s="6"/>
      <c r="J582" s="6"/>
    </row>
    <row r="583" customFormat="false" ht="15" hidden="false" customHeight="false" outlineLevel="0" collapsed="false">
      <c r="A583" s="6"/>
      <c r="B583" s="15"/>
      <c r="C583" s="6"/>
      <c r="D583" s="6"/>
      <c r="E583" s="6"/>
      <c r="F583" s="6"/>
      <c r="G583" s="6"/>
      <c r="H583" s="6"/>
      <c r="I583" s="6"/>
      <c r="J583" s="6"/>
    </row>
    <row r="584" customFormat="false" ht="15" hidden="false" customHeight="false" outlineLevel="0" collapsed="false">
      <c r="A584" s="6"/>
      <c r="B584" s="15"/>
      <c r="C584" s="6"/>
      <c r="D584" s="6"/>
      <c r="E584" s="6"/>
      <c r="F584" s="6"/>
      <c r="G584" s="6"/>
      <c r="H584" s="6"/>
      <c r="I584" s="6"/>
      <c r="J584" s="6"/>
    </row>
    <row r="585" customFormat="false" ht="15" hidden="false" customHeight="false" outlineLevel="0" collapsed="false">
      <c r="A585" s="6"/>
      <c r="B585" s="15"/>
      <c r="C585" s="6"/>
      <c r="D585" s="6"/>
      <c r="E585" s="6"/>
      <c r="F585" s="6"/>
      <c r="G585" s="6"/>
      <c r="H585" s="6"/>
      <c r="I585" s="6"/>
      <c r="J585" s="6"/>
    </row>
    <row r="586" customFormat="false" ht="15" hidden="false" customHeight="false" outlineLevel="0" collapsed="false">
      <c r="A586" s="6"/>
      <c r="B586" s="15"/>
      <c r="C586" s="6"/>
      <c r="D586" s="6"/>
      <c r="E586" s="6"/>
      <c r="F586" s="6"/>
      <c r="G586" s="6"/>
      <c r="H586" s="6"/>
      <c r="I586" s="6"/>
      <c r="J586" s="6"/>
    </row>
    <row r="587" customFormat="false" ht="15" hidden="false" customHeight="false" outlineLevel="0" collapsed="false">
      <c r="A587" s="6"/>
      <c r="B587" s="15"/>
      <c r="C587" s="6"/>
      <c r="D587" s="6"/>
      <c r="E587" s="6"/>
      <c r="F587" s="6"/>
      <c r="G587" s="6"/>
      <c r="H587" s="6"/>
      <c r="I587" s="6"/>
      <c r="J587" s="6"/>
    </row>
    <row r="588" customFormat="false" ht="15" hidden="false" customHeight="false" outlineLevel="0" collapsed="false">
      <c r="A588" s="6"/>
      <c r="B588" s="15"/>
      <c r="C588" s="6"/>
      <c r="D588" s="6"/>
      <c r="E588" s="6"/>
      <c r="F588" s="6"/>
      <c r="G588" s="6"/>
      <c r="H588" s="6"/>
      <c r="I588" s="6"/>
      <c r="J588" s="6"/>
    </row>
    <row r="589" customFormat="false" ht="15" hidden="false" customHeight="false" outlineLevel="0" collapsed="false">
      <c r="A589" s="6"/>
      <c r="B589" s="15"/>
      <c r="C589" s="6"/>
      <c r="D589" s="6"/>
      <c r="E589" s="6"/>
      <c r="F589" s="6"/>
      <c r="G589" s="6"/>
      <c r="H589" s="6"/>
      <c r="I589" s="6"/>
      <c r="J589" s="6"/>
    </row>
    <row r="590" customFormat="false" ht="15" hidden="false" customHeight="false" outlineLevel="0" collapsed="false">
      <c r="A590" s="6"/>
      <c r="B590" s="15"/>
      <c r="C590" s="6"/>
      <c r="D590" s="6"/>
      <c r="E590" s="6"/>
      <c r="F590" s="6"/>
      <c r="G590" s="6"/>
      <c r="H590" s="6"/>
      <c r="I590" s="6"/>
      <c r="J590" s="6"/>
    </row>
    <row r="591" customFormat="false" ht="15" hidden="false" customHeight="false" outlineLevel="0" collapsed="false">
      <c r="A591" s="6"/>
      <c r="B591" s="15"/>
      <c r="C591" s="6"/>
      <c r="D591" s="6"/>
      <c r="E591" s="6"/>
      <c r="F591" s="6"/>
      <c r="G591" s="6"/>
      <c r="H591" s="6"/>
      <c r="I591" s="6"/>
      <c r="J591" s="6"/>
    </row>
    <row r="592" customFormat="false" ht="15" hidden="false" customHeight="false" outlineLevel="0" collapsed="false">
      <c r="A592" s="6"/>
      <c r="B592" s="15"/>
      <c r="C592" s="6"/>
      <c r="D592" s="6"/>
      <c r="E592" s="6"/>
      <c r="F592" s="6"/>
      <c r="G592" s="6"/>
      <c r="H592" s="6"/>
      <c r="I592" s="6"/>
      <c r="J592" s="6"/>
    </row>
    <row r="593" customFormat="false" ht="15" hidden="false" customHeight="false" outlineLevel="0" collapsed="false">
      <c r="A593" s="6"/>
      <c r="B593" s="15"/>
      <c r="C593" s="6"/>
      <c r="D593" s="6"/>
      <c r="E593" s="6"/>
      <c r="F593" s="6"/>
      <c r="G593" s="6"/>
      <c r="H593" s="6"/>
      <c r="I593" s="6"/>
      <c r="J593" s="6"/>
    </row>
    <row r="594" customFormat="false" ht="15" hidden="false" customHeight="false" outlineLevel="0" collapsed="false">
      <c r="A594" s="6"/>
      <c r="B594" s="15"/>
      <c r="C594" s="6"/>
      <c r="D594" s="6"/>
      <c r="E594" s="6"/>
      <c r="F594" s="6"/>
      <c r="G594" s="6"/>
      <c r="H594" s="6"/>
      <c r="I594" s="6"/>
      <c r="J594" s="6"/>
    </row>
    <row r="595" customFormat="false" ht="15" hidden="false" customHeight="false" outlineLevel="0" collapsed="false">
      <c r="A595" s="6"/>
      <c r="B595" s="15"/>
      <c r="C595" s="6"/>
      <c r="D595" s="6"/>
      <c r="E595" s="6"/>
      <c r="F595" s="6"/>
      <c r="G595" s="6"/>
      <c r="H595" s="6"/>
      <c r="I595" s="6"/>
      <c r="J595" s="6"/>
    </row>
    <row r="596" customFormat="false" ht="15" hidden="false" customHeight="false" outlineLevel="0" collapsed="false">
      <c r="A596" s="6"/>
      <c r="B596" s="15"/>
      <c r="C596" s="6"/>
      <c r="D596" s="6"/>
      <c r="E596" s="6"/>
      <c r="F596" s="6"/>
      <c r="G596" s="6"/>
      <c r="H596" s="6"/>
      <c r="I596" s="6"/>
      <c r="J596" s="6"/>
    </row>
    <row r="597" customFormat="false" ht="15" hidden="false" customHeight="false" outlineLevel="0" collapsed="false">
      <c r="A597" s="6"/>
      <c r="B597" s="15"/>
      <c r="C597" s="6"/>
      <c r="D597" s="6"/>
      <c r="E597" s="6"/>
      <c r="F597" s="6"/>
      <c r="G597" s="6"/>
      <c r="H597" s="6"/>
      <c r="I597" s="6"/>
      <c r="J597" s="6"/>
    </row>
    <row r="598" customFormat="false" ht="15" hidden="false" customHeight="false" outlineLevel="0" collapsed="false">
      <c r="A598" s="6"/>
      <c r="B598" s="15"/>
      <c r="C598" s="6"/>
      <c r="D598" s="6"/>
      <c r="E598" s="6"/>
      <c r="F598" s="6"/>
      <c r="G598" s="6"/>
      <c r="H598" s="6"/>
      <c r="I598" s="6"/>
      <c r="J598" s="6"/>
    </row>
    <row r="599" customFormat="false" ht="15" hidden="false" customHeight="false" outlineLevel="0" collapsed="false">
      <c r="A599" s="6"/>
      <c r="B599" s="15"/>
      <c r="C599" s="6"/>
      <c r="D599" s="6"/>
      <c r="E599" s="6"/>
      <c r="F599" s="6"/>
      <c r="G599" s="6"/>
      <c r="H599" s="6"/>
      <c r="I599" s="6"/>
      <c r="J599" s="6"/>
    </row>
    <row r="600" customFormat="false" ht="15" hidden="false" customHeight="false" outlineLevel="0" collapsed="false">
      <c r="A600" s="6"/>
      <c r="B600" s="15"/>
      <c r="C600" s="6"/>
      <c r="D600" s="6"/>
      <c r="E600" s="6"/>
      <c r="F600" s="6"/>
      <c r="G600" s="6"/>
      <c r="H600" s="6"/>
      <c r="I600" s="6"/>
      <c r="J600" s="6"/>
    </row>
    <row r="601" customFormat="false" ht="15" hidden="false" customHeight="false" outlineLevel="0" collapsed="false">
      <c r="A601" s="6"/>
      <c r="B601" s="15"/>
      <c r="C601" s="6"/>
      <c r="D601" s="6"/>
      <c r="E601" s="6"/>
      <c r="F601" s="6"/>
      <c r="G601" s="6"/>
      <c r="H601" s="6"/>
      <c r="I601" s="6"/>
      <c r="J601" s="6"/>
    </row>
    <row r="602" customFormat="false" ht="15" hidden="false" customHeight="false" outlineLevel="0" collapsed="false">
      <c r="A602" s="6"/>
      <c r="B602" s="15"/>
      <c r="C602" s="6"/>
      <c r="D602" s="6"/>
      <c r="E602" s="6"/>
      <c r="F602" s="6"/>
      <c r="G602" s="6"/>
      <c r="H602" s="6"/>
      <c r="I602" s="6"/>
      <c r="J602" s="6"/>
    </row>
    <row r="603" customFormat="false" ht="15" hidden="false" customHeight="false" outlineLevel="0" collapsed="false">
      <c r="A603" s="6"/>
      <c r="B603" s="15"/>
      <c r="C603" s="6"/>
      <c r="D603" s="6"/>
      <c r="E603" s="6"/>
      <c r="F603" s="6"/>
      <c r="G603" s="6"/>
      <c r="H603" s="6"/>
      <c r="I603" s="6"/>
      <c r="J603" s="6"/>
    </row>
    <row r="604" customFormat="false" ht="15" hidden="false" customHeight="false" outlineLevel="0" collapsed="false">
      <c r="A604" s="6"/>
      <c r="B604" s="15"/>
      <c r="C604" s="6"/>
      <c r="D604" s="6"/>
      <c r="E604" s="6"/>
      <c r="F604" s="6"/>
      <c r="G604" s="6"/>
      <c r="H604" s="6"/>
      <c r="I604" s="6"/>
      <c r="J604" s="6"/>
    </row>
    <row r="605" customFormat="false" ht="15" hidden="false" customHeight="false" outlineLevel="0" collapsed="false">
      <c r="A605" s="6"/>
      <c r="B605" s="15"/>
      <c r="C605" s="6"/>
      <c r="D605" s="6"/>
      <c r="E605" s="6"/>
      <c r="F605" s="6"/>
      <c r="G605" s="6"/>
      <c r="H605" s="6"/>
      <c r="I605" s="6"/>
      <c r="J605" s="6"/>
    </row>
    <row r="606" customFormat="false" ht="15" hidden="false" customHeight="false" outlineLevel="0" collapsed="false">
      <c r="A606" s="6"/>
      <c r="B606" s="15"/>
      <c r="C606" s="6"/>
      <c r="D606" s="6"/>
      <c r="E606" s="6"/>
      <c r="F606" s="6"/>
      <c r="G606" s="6"/>
      <c r="H606" s="6"/>
      <c r="I606" s="6"/>
      <c r="J606" s="6"/>
    </row>
    <row r="607" customFormat="false" ht="15" hidden="false" customHeight="false" outlineLevel="0" collapsed="false">
      <c r="A607" s="6"/>
      <c r="B607" s="15"/>
      <c r="C607" s="6"/>
      <c r="D607" s="6"/>
      <c r="E607" s="6"/>
      <c r="F607" s="6"/>
      <c r="G607" s="6"/>
      <c r="H607" s="6"/>
      <c r="I607" s="6"/>
      <c r="J607" s="6"/>
    </row>
    <row r="608" customFormat="false" ht="15" hidden="false" customHeight="false" outlineLevel="0" collapsed="false">
      <c r="A608" s="6"/>
      <c r="B608" s="15"/>
      <c r="C608" s="6"/>
      <c r="D608" s="6"/>
      <c r="E608" s="6"/>
      <c r="F608" s="6"/>
      <c r="G608" s="6"/>
      <c r="H608" s="6"/>
      <c r="I608" s="6"/>
      <c r="J608" s="6"/>
    </row>
    <row r="609" customFormat="false" ht="15" hidden="false" customHeight="false" outlineLevel="0" collapsed="false">
      <c r="A609" s="6"/>
      <c r="B609" s="15"/>
      <c r="C609" s="6"/>
      <c r="D609" s="6"/>
      <c r="E609" s="6"/>
      <c r="F609" s="6"/>
      <c r="G609" s="6"/>
      <c r="H609" s="6"/>
      <c r="I609" s="6"/>
      <c r="J609" s="6"/>
    </row>
    <row r="610" customFormat="false" ht="15" hidden="false" customHeight="false" outlineLevel="0" collapsed="false">
      <c r="A610" s="6"/>
      <c r="B610" s="15"/>
      <c r="C610" s="6"/>
      <c r="D610" s="6"/>
      <c r="E610" s="6"/>
      <c r="F610" s="6"/>
      <c r="G610" s="6"/>
      <c r="H610" s="6"/>
      <c r="I610" s="6"/>
      <c r="J610" s="6"/>
    </row>
    <row r="611" customFormat="false" ht="15" hidden="false" customHeight="false" outlineLevel="0" collapsed="false">
      <c r="A611" s="6"/>
      <c r="B611" s="15"/>
      <c r="C611" s="6"/>
      <c r="D611" s="6"/>
      <c r="E611" s="6"/>
      <c r="F611" s="6"/>
      <c r="G611" s="6"/>
      <c r="H611" s="6"/>
      <c r="I611" s="6"/>
      <c r="J611" s="6"/>
    </row>
    <row r="612" customFormat="false" ht="15" hidden="false" customHeight="false" outlineLevel="0" collapsed="false">
      <c r="A612" s="6"/>
      <c r="B612" s="15"/>
      <c r="C612" s="6"/>
      <c r="D612" s="6"/>
      <c r="E612" s="6"/>
      <c r="F612" s="6"/>
      <c r="G612" s="6"/>
      <c r="H612" s="6"/>
      <c r="I612" s="6"/>
      <c r="J612" s="6"/>
    </row>
    <row r="613" customFormat="false" ht="15" hidden="false" customHeight="false" outlineLevel="0" collapsed="false">
      <c r="A613" s="6"/>
      <c r="B613" s="15"/>
      <c r="C613" s="6"/>
      <c r="D613" s="6"/>
      <c r="E613" s="6"/>
      <c r="F613" s="6"/>
      <c r="G613" s="6"/>
      <c r="H613" s="6"/>
      <c r="I613" s="6"/>
      <c r="J613" s="6"/>
    </row>
    <row r="614" customFormat="false" ht="15" hidden="false" customHeight="false" outlineLevel="0" collapsed="false">
      <c r="A614" s="6"/>
      <c r="B614" s="15"/>
      <c r="C614" s="6"/>
      <c r="D614" s="6"/>
      <c r="E614" s="6"/>
      <c r="F614" s="6"/>
      <c r="G614" s="6"/>
      <c r="H614" s="6"/>
      <c r="I614" s="6"/>
      <c r="J614" s="6"/>
    </row>
    <row r="615" customFormat="false" ht="15" hidden="false" customHeight="false" outlineLevel="0" collapsed="false">
      <c r="A615" s="6"/>
      <c r="B615" s="15"/>
      <c r="C615" s="6"/>
      <c r="D615" s="6"/>
      <c r="E615" s="6"/>
      <c r="F615" s="6"/>
      <c r="G615" s="6"/>
      <c r="H615" s="6"/>
      <c r="I615" s="6"/>
      <c r="J615" s="6"/>
    </row>
    <row r="616" customFormat="false" ht="15" hidden="false" customHeight="false" outlineLevel="0" collapsed="false">
      <c r="A616" s="6"/>
      <c r="B616" s="15"/>
      <c r="C616" s="6"/>
      <c r="D616" s="6"/>
      <c r="E616" s="6"/>
      <c r="F616" s="6"/>
      <c r="G616" s="6"/>
      <c r="H616" s="6"/>
      <c r="I616" s="6"/>
      <c r="J616" s="6"/>
    </row>
    <row r="617" customFormat="false" ht="15" hidden="false" customHeight="false" outlineLevel="0" collapsed="false">
      <c r="A617" s="6"/>
      <c r="B617" s="15"/>
      <c r="C617" s="6"/>
      <c r="D617" s="6"/>
      <c r="E617" s="6"/>
      <c r="F617" s="6"/>
      <c r="G617" s="6"/>
      <c r="H617" s="6"/>
      <c r="I617" s="6"/>
      <c r="J617" s="6"/>
    </row>
    <row r="618" customFormat="false" ht="15" hidden="false" customHeight="false" outlineLevel="0" collapsed="false">
      <c r="A618" s="6"/>
      <c r="B618" s="15"/>
      <c r="C618" s="6"/>
      <c r="D618" s="6"/>
      <c r="E618" s="6"/>
      <c r="F618" s="6"/>
      <c r="G618" s="6"/>
      <c r="H618" s="6"/>
      <c r="I618" s="6"/>
      <c r="J618" s="6"/>
    </row>
    <row r="619" customFormat="false" ht="15" hidden="false" customHeight="false" outlineLevel="0" collapsed="false">
      <c r="A619" s="6"/>
      <c r="B619" s="15"/>
      <c r="C619" s="6"/>
      <c r="D619" s="6"/>
      <c r="E619" s="6"/>
      <c r="F619" s="6"/>
      <c r="G619" s="6"/>
      <c r="H619" s="6"/>
      <c r="I619" s="6"/>
      <c r="J619" s="6"/>
    </row>
    <row r="620" customFormat="false" ht="15" hidden="false" customHeight="false" outlineLevel="0" collapsed="false">
      <c r="A620" s="6"/>
      <c r="B620" s="15"/>
      <c r="C620" s="6"/>
      <c r="D620" s="6"/>
      <c r="E620" s="6"/>
      <c r="F620" s="6"/>
      <c r="G620" s="6"/>
      <c r="H620" s="6"/>
      <c r="I620" s="6"/>
      <c r="J620" s="6"/>
    </row>
    <row r="621" customFormat="false" ht="15" hidden="false" customHeight="false" outlineLevel="0" collapsed="false">
      <c r="A621" s="6"/>
      <c r="B621" s="15"/>
      <c r="C621" s="6"/>
      <c r="D621" s="6"/>
      <c r="E621" s="6"/>
      <c r="F621" s="6"/>
      <c r="G621" s="6"/>
      <c r="H621" s="6"/>
      <c r="I621" s="6"/>
      <c r="J621" s="6"/>
    </row>
    <row r="622" customFormat="false" ht="15" hidden="false" customHeight="false" outlineLevel="0" collapsed="false">
      <c r="A622" s="6"/>
      <c r="B622" s="15"/>
      <c r="C622" s="6"/>
      <c r="D622" s="6"/>
      <c r="E622" s="6"/>
      <c r="F622" s="6"/>
      <c r="G622" s="6"/>
      <c r="H622" s="6"/>
      <c r="I622" s="6"/>
      <c r="J622" s="6"/>
    </row>
    <row r="623" customFormat="false" ht="15" hidden="false" customHeight="false" outlineLevel="0" collapsed="false">
      <c r="A623" s="6"/>
      <c r="B623" s="15"/>
      <c r="C623" s="6"/>
      <c r="D623" s="6"/>
      <c r="E623" s="6"/>
      <c r="F623" s="6"/>
      <c r="G623" s="6"/>
      <c r="H623" s="6"/>
      <c r="I623" s="6"/>
      <c r="J623" s="6"/>
    </row>
    <row r="624" customFormat="false" ht="15" hidden="false" customHeight="false" outlineLevel="0" collapsed="false">
      <c r="A624" s="6"/>
      <c r="B624" s="15"/>
      <c r="C624" s="6"/>
      <c r="D624" s="6"/>
      <c r="E624" s="6"/>
      <c r="F624" s="6"/>
      <c r="G624" s="6"/>
      <c r="H624" s="6"/>
      <c r="I624" s="6"/>
      <c r="J624" s="6"/>
    </row>
    <row r="625" customFormat="false" ht="15" hidden="false" customHeight="false" outlineLevel="0" collapsed="false">
      <c r="A625" s="6"/>
      <c r="B625" s="15"/>
      <c r="C625" s="6"/>
      <c r="D625" s="6"/>
      <c r="E625" s="6"/>
      <c r="F625" s="6"/>
      <c r="G625" s="6"/>
      <c r="H625" s="6"/>
      <c r="I625" s="6"/>
      <c r="J625" s="6"/>
    </row>
    <row r="626" customFormat="false" ht="15" hidden="false" customHeight="false" outlineLevel="0" collapsed="false">
      <c r="A626" s="6"/>
      <c r="B626" s="15"/>
      <c r="C626" s="6"/>
      <c r="D626" s="6"/>
      <c r="E626" s="6"/>
      <c r="F626" s="6"/>
      <c r="G626" s="6"/>
      <c r="H626" s="6"/>
      <c r="I626" s="6"/>
      <c r="J626" s="6"/>
    </row>
    <row r="627" customFormat="false" ht="15" hidden="false" customHeight="false" outlineLevel="0" collapsed="false">
      <c r="A627" s="6"/>
      <c r="B627" s="15"/>
      <c r="C627" s="6"/>
      <c r="D627" s="6"/>
      <c r="E627" s="6"/>
      <c r="F627" s="6"/>
      <c r="G627" s="6"/>
      <c r="H627" s="6"/>
      <c r="I627" s="6"/>
      <c r="J627" s="6"/>
    </row>
    <row r="628" customFormat="false" ht="15" hidden="false" customHeight="false" outlineLevel="0" collapsed="false">
      <c r="A628" s="6"/>
      <c r="B628" s="15"/>
      <c r="C628" s="6"/>
      <c r="D628" s="6"/>
      <c r="E628" s="6"/>
      <c r="F628" s="6"/>
      <c r="G628" s="6"/>
      <c r="H628" s="6"/>
      <c r="I628" s="6"/>
      <c r="J628" s="6"/>
    </row>
    <row r="629" customFormat="false" ht="15" hidden="false" customHeight="false" outlineLevel="0" collapsed="false">
      <c r="A629" s="6"/>
      <c r="B629" s="15"/>
      <c r="C629" s="6"/>
      <c r="D629" s="6"/>
      <c r="E629" s="6"/>
      <c r="F629" s="6"/>
      <c r="G629" s="6"/>
      <c r="H629" s="6"/>
      <c r="I629" s="6"/>
      <c r="J629" s="6"/>
    </row>
    <row r="630" customFormat="false" ht="15" hidden="false" customHeight="false" outlineLevel="0" collapsed="false">
      <c r="A630" s="6"/>
      <c r="B630" s="15"/>
      <c r="C630" s="6"/>
      <c r="D630" s="6"/>
      <c r="E630" s="6"/>
      <c r="F630" s="6"/>
      <c r="G630" s="6"/>
      <c r="H630" s="6"/>
      <c r="I630" s="6"/>
      <c r="J630" s="6"/>
    </row>
    <row r="631" customFormat="false" ht="15" hidden="false" customHeight="false" outlineLevel="0" collapsed="false">
      <c r="A631" s="6"/>
      <c r="B631" s="15"/>
      <c r="C631" s="6"/>
      <c r="D631" s="6"/>
      <c r="E631" s="6"/>
      <c r="F631" s="6"/>
      <c r="G631" s="6"/>
      <c r="H631" s="6"/>
      <c r="I631" s="6"/>
      <c r="J631" s="6"/>
    </row>
    <row r="632" customFormat="false" ht="15" hidden="false" customHeight="false" outlineLevel="0" collapsed="false">
      <c r="A632" s="6"/>
      <c r="B632" s="15"/>
      <c r="C632" s="6"/>
      <c r="D632" s="6"/>
      <c r="E632" s="6"/>
      <c r="F632" s="6"/>
      <c r="G632" s="6"/>
      <c r="H632" s="6"/>
      <c r="I632" s="6"/>
      <c r="J632" s="6"/>
    </row>
    <row r="633" customFormat="false" ht="15" hidden="false" customHeight="false" outlineLevel="0" collapsed="false">
      <c r="A633" s="6"/>
      <c r="B633" s="15"/>
      <c r="C633" s="6"/>
      <c r="D633" s="6"/>
      <c r="E633" s="6"/>
      <c r="F633" s="6"/>
      <c r="G633" s="6"/>
      <c r="H633" s="6"/>
      <c r="I633" s="6"/>
      <c r="J633" s="6"/>
    </row>
    <row r="634" customFormat="false" ht="15" hidden="false" customHeight="false" outlineLevel="0" collapsed="false">
      <c r="A634" s="6"/>
      <c r="B634" s="15"/>
      <c r="C634" s="6"/>
      <c r="D634" s="6"/>
      <c r="E634" s="6"/>
      <c r="F634" s="6"/>
      <c r="G634" s="6"/>
      <c r="H634" s="6"/>
      <c r="I634" s="6"/>
      <c r="J634" s="6"/>
    </row>
    <row r="635" customFormat="false" ht="15" hidden="false" customHeight="false" outlineLevel="0" collapsed="false">
      <c r="A635" s="6"/>
      <c r="B635" s="15"/>
      <c r="C635" s="6"/>
      <c r="D635" s="6"/>
      <c r="E635" s="6"/>
      <c r="F635" s="6"/>
      <c r="G635" s="6"/>
      <c r="H635" s="6"/>
      <c r="I635" s="6"/>
      <c r="J635" s="6"/>
    </row>
    <row r="636" customFormat="false" ht="15" hidden="false" customHeight="false" outlineLevel="0" collapsed="false">
      <c r="A636" s="6"/>
      <c r="B636" s="15"/>
      <c r="C636" s="6"/>
      <c r="D636" s="6"/>
      <c r="E636" s="6"/>
      <c r="F636" s="6"/>
      <c r="G636" s="6"/>
      <c r="H636" s="6"/>
      <c r="I636" s="6"/>
      <c r="J636" s="6"/>
    </row>
    <row r="637" customFormat="false" ht="15" hidden="false" customHeight="false" outlineLevel="0" collapsed="false">
      <c r="A637" s="6"/>
      <c r="B637" s="15"/>
      <c r="C637" s="6"/>
      <c r="D637" s="6"/>
      <c r="E637" s="6"/>
      <c r="F637" s="6"/>
      <c r="G637" s="6"/>
      <c r="H637" s="6"/>
      <c r="I637" s="6"/>
      <c r="J637" s="6"/>
    </row>
    <row r="638" customFormat="false" ht="15" hidden="false" customHeight="false" outlineLevel="0" collapsed="false">
      <c r="A638" s="6"/>
      <c r="B638" s="15"/>
      <c r="C638" s="6"/>
      <c r="D638" s="6"/>
      <c r="E638" s="6"/>
      <c r="F638" s="6"/>
      <c r="G638" s="6"/>
      <c r="H638" s="6"/>
      <c r="I638" s="6"/>
      <c r="J638" s="6"/>
    </row>
    <row r="639" customFormat="false" ht="15" hidden="false" customHeight="false" outlineLevel="0" collapsed="false">
      <c r="A639" s="6"/>
      <c r="B639" s="15"/>
      <c r="C639" s="6"/>
      <c r="D639" s="6"/>
      <c r="E639" s="6"/>
      <c r="F639" s="6"/>
      <c r="G639" s="6"/>
      <c r="H639" s="6"/>
      <c r="I639" s="6"/>
      <c r="J639" s="6"/>
    </row>
    <row r="640" customFormat="false" ht="15" hidden="false" customHeight="false" outlineLevel="0" collapsed="false">
      <c r="A640" s="6"/>
      <c r="B640" s="15"/>
      <c r="C640" s="6"/>
      <c r="D640" s="6"/>
      <c r="E640" s="6"/>
      <c r="F640" s="6"/>
      <c r="G640" s="6"/>
      <c r="H640" s="6"/>
      <c r="I640" s="6"/>
      <c r="J640" s="6"/>
    </row>
    <row r="641" customFormat="false" ht="15" hidden="false" customHeight="false" outlineLevel="0" collapsed="false">
      <c r="A641" s="6"/>
      <c r="B641" s="15"/>
      <c r="C641" s="6"/>
      <c r="D641" s="6"/>
      <c r="E641" s="6"/>
      <c r="F641" s="6"/>
      <c r="G641" s="6"/>
      <c r="H641" s="6"/>
      <c r="I641" s="6"/>
      <c r="J641" s="6"/>
    </row>
    <row r="642" customFormat="false" ht="15" hidden="false" customHeight="false" outlineLevel="0" collapsed="false">
      <c r="A642" s="6"/>
      <c r="B642" s="15"/>
      <c r="C642" s="6"/>
      <c r="D642" s="6"/>
      <c r="E642" s="6"/>
      <c r="F642" s="6"/>
      <c r="G642" s="6"/>
      <c r="H642" s="6"/>
      <c r="I642" s="6"/>
      <c r="J642" s="6"/>
    </row>
    <row r="643" customFormat="false" ht="15" hidden="false" customHeight="false" outlineLevel="0" collapsed="false">
      <c r="A643" s="6"/>
      <c r="B643" s="15"/>
      <c r="C643" s="6"/>
      <c r="D643" s="6"/>
      <c r="E643" s="6"/>
      <c r="F643" s="6"/>
      <c r="G643" s="6"/>
      <c r="H643" s="6"/>
      <c r="I643" s="6"/>
      <c r="J643" s="6"/>
    </row>
    <row r="644" customFormat="false" ht="15" hidden="false" customHeight="false" outlineLevel="0" collapsed="false">
      <c r="A644" s="6"/>
      <c r="B644" s="15"/>
      <c r="C644" s="6"/>
      <c r="D644" s="6"/>
      <c r="E644" s="6"/>
      <c r="F644" s="6"/>
      <c r="G644" s="6"/>
      <c r="H644" s="6"/>
      <c r="I644" s="6"/>
      <c r="J644" s="6"/>
    </row>
    <row r="645" customFormat="false" ht="15" hidden="false" customHeight="false" outlineLevel="0" collapsed="false">
      <c r="A645" s="6"/>
      <c r="B645" s="15"/>
      <c r="C645" s="6"/>
      <c r="D645" s="6"/>
      <c r="E645" s="6"/>
      <c r="F645" s="6"/>
      <c r="G645" s="6"/>
      <c r="H645" s="6"/>
      <c r="I645" s="6"/>
      <c r="J645" s="6"/>
    </row>
    <row r="646" customFormat="false" ht="15" hidden="false" customHeight="false" outlineLevel="0" collapsed="false">
      <c r="A646" s="6"/>
      <c r="B646" s="15"/>
      <c r="C646" s="6"/>
      <c r="D646" s="6"/>
      <c r="E646" s="6"/>
      <c r="F646" s="6"/>
      <c r="G646" s="6"/>
      <c r="H646" s="6"/>
      <c r="I646" s="6"/>
      <c r="J646" s="6"/>
    </row>
    <row r="647" customFormat="false" ht="15" hidden="false" customHeight="false" outlineLevel="0" collapsed="false">
      <c r="A647" s="6"/>
      <c r="B647" s="15"/>
      <c r="C647" s="6"/>
      <c r="D647" s="6"/>
      <c r="E647" s="6"/>
      <c r="F647" s="6"/>
      <c r="G647" s="6"/>
      <c r="H647" s="6"/>
      <c r="I647" s="6"/>
      <c r="J647" s="6"/>
    </row>
    <row r="648" customFormat="false" ht="15" hidden="false" customHeight="false" outlineLevel="0" collapsed="false">
      <c r="A648" s="6"/>
      <c r="B648" s="15"/>
      <c r="C648" s="6"/>
      <c r="D648" s="6"/>
      <c r="E648" s="6"/>
      <c r="F648" s="6"/>
      <c r="G648" s="6"/>
      <c r="H648" s="6"/>
      <c r="I648" s="6"/>
      <c r="J648" s="6"/>
    </row>
    <row r="649" customFormat="false" ht="15" hidden="false" customHeight="false" outlineLevel="0" collapsed="false">
      <c r="A649" s="6"/>
      <c r="B649" s="15"/>
      <c r="C649" s="6"/>
      <c r="D649" s="6"/>
      <c r="E649" s="6"/>
      <c r="F649" s="6"/>
      <c r="G649" s="6"/>
      <c r="H649" s="6"/>
      <c r="I649" s="6"/>
      <c r="J649" s="6"/>
    </row>
    <row r="650" customFormat="false" ht="15" hidden="false" customHeight="false" outlineLevel="0" collapsed="false">
      <c r="A650" s="6"/>
      <c r="B650" s="15"/>
      <c r="C650" s="6"/>
      <c r="D650" s="6"/>
      <c r="E650" s="6"/>
      <c r="F650" s="6"/>
      <c r="G650" s="6"/>
      <c r="H650" s="6"/>
      <c r="I650" s="6"/>
      <c r="J650" s="6"/>
    </row>
    <row r="651" customFormat="false" ht="15" hidden="false" customHeight="false" outlineLevel="0" collapsed="false">
      <c r="A651" s="6"/>
      <c r="B651" s="15"/>
      <c r="C651" s="6"/>
      <c r="D651" s="6"/>
      <c r="E651" s="6"/>
      <c r="F651" s="6"/>
      <c r="G651" s="6"/>
      <c r="H651" s="6"/>
      <c r="I651" s="6"/>
      <c r="J651" s="6"/>
    </row>
    <row r="652" customFormat="false" ht="15" hidden="false" customHeight="false" outlineLevel="0" collapsed="false">
      <c r="A652" s="6"/>
      <c r="B652" s="15"/>
      <c r="C652" s="6"/>
      <c r="D652" s="6"/>
      <c r="E652" s="6"/>
      <c r="F652" s="6"/>
      <c r="G652" s="6"/>
      <c r="H652" s="6"/>
      <c r="I652" s="6"/>
      <c r="J652" s="6"/>
    </row>
    <row r="653" customFormat="false" ht="15" hidden="false" customHeight="false" outlineLevel="0" collapsed="false">
      <c r="A653" s="6"/>
      <c r="B653" s="15"/>
      <c r="C653" s="6"/>
      <c r="D653" s="6"/>
      <c r="E653" s="6"/>
      <c r="F653" s="6"/>
      <c r="G653" s="6"/>
      <c r="H653" s="6"/>
      <c r="I653" s="6"/>
      <c r="J653" s="6"/>
    </row>
    <row r="654" customFormat="false" ht="15" hidden="false" customHeight="false" outlineLevel="0" collapsed="false">
      <c r="A654" s="6"/>
      <c r="B654" s="15"/>
      <c r="C654" s="6"/>
      <c r="D654" s="6"/>
      <c r="E654" s="6"/>
      <c r="F654" s="6"/>
      <c r="G654" s="6"/>
      <c r="H654" s="6"/>
      <c r="I654" s="6"/>
      <c r="J654" s="6"/>
    </row>
    <row r="655" customFormat="false" ht="15" hidden="false" customHeight="false" outlineLevel="0" collapsed="false">
      <c r="A655" s="6"/>
      <c r="B655" s="15"/>
      <c r="C655" s="6"/>
      <c r="D655" s="6"/>
      <c r="E655" s="6"/>
      <c r="F655" s="6"/>
      <c r="G655" s="6"/>
      <c r="H655" s="6"/>
      <c r="I655" s="6"/>
      <c r="J655" s="6"/>
    </row>
    <row r="656" customFormat="false" ht="15" hidden="false" customHeight="false" outlineLevel="0" collapsed="false">
      <c r="A656" s="6"/>
      <c r="B656" s="15"/>
      <c r="C656" s="6"/>
      <c r="D656" s="6"/>
      <c r="E656" s="6"/>
      <c r="F656" s="6"/>
      <c r="G656" s="6"/>
      <c r="H656" s="6"/>
      <c r="I656" s="6"/>
      <c r="J656" s="6"/>
    </row>
    <row r="657" customFormat="false" ht="15" hidden="false" customHeight="false" outlineLevel="0" collapsed="false">
      <c r="A657" s="6"/>
      <c r="B657" s="15"/>
      <c r="C657" s="6"/>
      <c r="D657" s="6"/>
      <c r="E657" s="6"/>
      <c r="F657" s="6"/>
      <c r="G657" s="6"/>
      <c r="H657" s="6"/>
      <c r="I657" s="6"/>
      <c r="J657" s="6"/>
    </row>
    <row r="658" customFormat="false" ht="15" hidden="false" customHeight="false" outlineLevel="0" collapsed="false">
      <c r="A658" s="6"/>
      <c r="B658" s="15"/>
      <c r="C658" s="6"/>
      <c r="D658" s="6"/>
      <c r="E658" s="6"/>
      <c r="F658" s="6"/>
      <c r="G658" s="6"/>
      <c r="H658" s="6"/>
      <c r="I658" s="6"/>
      <c r="J658" s="6"/>
    </row>
    <row r="659" customFormat="false" ht="15" hidden="false" customHeight="false" outlineLevel="0" collapsed="false">
      <c r="A659" s="6"/>
      <c r="B659" s="15"/>
      <c r="C659" s="6"/>
      <c r="D659" s="6"/>
      <c r="E659" s="6"/>
      <c r="F659" s="6"/>
      <c r="G659" s="6"/>
      <c r="H659" s="6"/>
      <c r="I659" s="6"/>
      <c r="J659" s="6"/>
    </row>
    <row r="660" customFormat="false" ht="15" hidden="false" customHeight="false" outlineLevel="0" collapsed="false">
      <c r="A660" s="6"/>
      <c r="B660" s="15"/>
      <c r="C660" s="6"/>
      <c r="D660" s="6"/>
      <c r="E660" s="6"/>
      <c r="F660" s="6"/>
      <c r="G660" s="6"/>
      <c r="H660" s="6"/>
      <c r="I660" s="6"/>
      <c r="J660" s="6"/>
    </row>
    <row r="661" customFormat="false" ht="15" hidden="false" customHeight="false" outlineLevel="0" collapsed="false">
      <c r="A661" s="6"/>
      <c r="B661" s="15"/>
      <c r="C661" s="6"/>
      <c r="D661" s="6"/>
      <c r="E661" s="6"/>
      <c r="F661" s="6"/>
      <c r="G661" s="6"/>
      <c r="H661" s="6"/>
      <c r="I661" s="6"/>
      <c r="J661" s="6"/>
    </row>
    <row r="662" customFormat="false" ht="15" hidden="false" customHeight="false" outlineLevel="0" collapsed="false">
      <c r="A662" s="6"/>
      <c r="B662" s="15"/>
      <c r="C662" s="6"/>
      <c r="D662" s="6"/>
      <c r="E662" s="6"/>
      <c r="F662" s="6"/>
      <c r="G662" s="6"/>
      <c r="H662" s="6"/>
      <c r="I662" s="6"/>
      <c r="J662" s="6"/>
    </row>
    <row r="663" customFormat="false" ht="15" hidden="false" customHeight="false" outlineLevel="0" collapsed="false">
      <c r="A663" s="6"/>
      <c r="B663" s="15"/>
      <c r="C663" s="6"/>
      <c r="D663" s="6"/>
      <c r="E663" s="6"/>
      <c r="F663" s="6"/>
      <c r="G663" s="6"/>
      <c r="H663" s="6"/>
      <c r="I663" s="6"/>
      <c r="J663" s="6"/>
    </row>
    <row r="664" customFormat="false" ht="15" hidden="false" customHeight="false" outlineLevel="0" collapsed="false">
      <c r="A664" s="6"/>
      <c r="B664" s="15"/>
      <c r="C664" s="6"/>
      <c r="D664" s="6"/>
      <c r="E664" s="6"/>
      <c r="F664" s="6"/>
      <c r="G664" s="6"/>
      <c r="H664" s="6"/>
      <c r="I664" s="6"/>
      <c r="J664" s="6"/>
    </row>
    <row r="665" customFormat="false" ht="15" hidden="false" customHeight="false" outlineLevel="0" collapsed="false">
      <c r="A665" s="6"/>
      <c r="B665" s="15"/>
      <c r="C665" s="6"/>
      <c r="D665" s="6"/>
      <c r="E665" s="6"/>
      <c r="F665" s="6"/>
      <c r="G665" s="6"/>
      <c r="H665" s="6"/>
      <c r="I665" s="6"/>
      <c r="J665" s="6"/>
    </row>
    <row r="666" customFormat="false" ht="15" hidden="false" customHeight="false" outlineLevel="0" collapsed="false">
      <c r="A666" s="6"/>
      <c r="B666" s="15"/>
      <c r="C666" s="6"/>
      <c r="D666" s="6"/>
      <c r="E666" s="6"/>
      <c r="F666" s="6"/>
      <c r="G666" s="6"/>
      <c r="H666" s="6"/>
      <c r="I666" s="6"/>
      <c r="J666" s="6"/>
    </row>
    <row r="667" customFormat="false" ht="15" hidden="false" customHeight="false" outlineLevel="0" collapsed="false">
      <c r="A667" s="6"/>
      <c r="B667" s="15"/>
      <c r="C667" s="6"/>
      <c r="D667" s="6"/>
      <c r="E667" s="6"/>
      <c r="F667" s="6"/>
      <c r="G667" s="6"/>
      <c r="H667" s="6"/>
      <c r="I667" s="6"/>
      <c r="J667" s="6"/>
    </row>
    <row r="668" customFormat="false" ht="15" hidden="false" customHeight="false" outlineLevel="0" collapsed="false">
      <c r="A668" s="6"/>
      <c r="B668" s="15"/>
      <c r="C668" s="6"/>
      <c r="D668" s="6"/>
      <c r="E668" s="6"/>
      <c r="F668" s="6"/>
      <c r="G668" s="6"/>
      <c r="H668" s="6"/>
      <c r="I668" s="6"/>
      <c r="J668" s="6"/>
    </row>
    <row r="669" customFormat="false" ht="15" hidden="false" customHeight="false" outlineLevel="0" collapsed="false">
      <c r="A669" s="6"/>
      <c r="B669" s="15"/>
      <c r="C669" s="6"/>
      <c r="D669" s="6"/>
      <c r="E669" s="6"/>
      <c r="F669" s="6"/>
      <c r="G669" s="6"/>
      <c r="H669" s="6"/>
      <c r="I669" s="6"/>
      <c r="J669" s="6"/>
    </row>
    <row r="670" customFormat="false" ht="15" hidden="false" customHeight="false" outlineLevel="0" collapsed="false">
      <c r="A670" s="6"/>
      <c r="B670" s="15"/>
      <c r="C670" s="6"/>
      <c r="D670" s="6"/>
      <c r="E670" s="6"/>
      <c r="F670" s="6"/>
      <c r="G670" s="6"/>
      <c r="H670" s="6"/>
      <c r="I670" s="6"/>
      <c r="J670" s="6"/>
    </row>
    <row r="671" customFormat="false" ht="15" hidden="false" customHeight="false" outlineLevel="0" collapsed="false">
      <c r="A671" s="6"/>
      <c r="B671" s="15"/>
      <c r="C671" s="6"/>
      <c r="D671" s="6"/>
      <c r="E671" s="6"/>
      <c r="F671" s="6"/>
      <c r="G671" s="6"/>
      <c r="H671" s="6"/>
      <c r="I671" s="6"/>
      <c r="J671" s="6"/>
    </row>
    <row r="672" customFormat="false" ht="15" hidden="false" customHeight="false" outlineLevel="0" collapsed="false">
      <c r="A672" s="6"/>
      <c r="B672" s="15"/>
      <c r="C672" s="6"/>
      <c r="D672" s="6"/>
      <c r="E672" s="6"/>
      <c r="F672" s="6"/>
      <c r="G672" s="6"/>
      <c r="H672" s="6"/>
      <c r="I672" s="6"/>
      <c r="J672" s="6"/>
    </row>
    <row r="673" customFormat="false" ht="15" hidden="false" customHeight="false" outlineLevel="0" collapsed="false">
      <c r="A673" s="6"/>
      <c r="B673" s="15"/>
      <c r="C673" s="6"/>
      <c r="D673" s="6"/>
      <c r="E673" s="6"/>
      <c r="F673" s="6"/>
      <c r="G673" s="6"/>
      <c r="H673" s="6"/>
      <c r="I673" s="6"/>
      <c r="J673" s="6"/>
    </row>
    <row r="674" customFormat="false" ht="15" hidden="false" customHeight="false" outlineLevel="0" collapsed="false">
      <c r="A674" s="6"/>
      <c r="B674" s="15"/>
      <c r="C674" s="6"/>
      <c r="D674" s="6"/>
      <c r="E674" s="6"/>
      <c r="F674" s="6"/>
      <c r="G674" s="6"/>
      <c r="H674" s="6"/>
      <c r="I674" s="6"/>
      <c r="J674" s="6"/>
    </row>
    <row r="675" customFormat="false" ht="15" hidden="false" customHeight="false" outlineLevel="0" collapsed="false">
      <c r="A675" s="6"/>
      <c r="B675" s="15"/>
      <c r="C675" s="6"/>
      <c r="D675" s="6"/>
      <c r="E675" s="6"/>
      <c r="F675" s="6"/>
      <c r="G675" s="6"/>
      <c r="H675" s="6"/>
      <c r="I675" s="6"/>
      <c r="J675" s="6"/>
    </row>
    <row r="676" customFormat="false" ht="15" hidden="false" customHeight="false" outlineLevel="0" collapsed="false">
      <c r="A676" s="6"/>
      <c r="B676" s="15"/>
      <c r="C676" s="6"/>
      <c r="D676" s="6"/>
      <c r="E676" s="6"/>
      <c r="F676" s="6"/>
      <c r="G676" s="6"/>
      <c r="H676" s="6"/>
      <c r="I676" s="6"/>
      <c r="J676" s="6"/>
    </row>
    <row r="677" customFormat="false" ht="15" hidden="false" customHeight="false" outlineLevel="0" collapsed="false">
      <c r="A677" s="6"/>
      <c r="B677" s="15"/>
      <c r="C677" s="6"/>
      <c r="D677" s="6"/>
      <c r="E677" s="6"/>
      <c r="F677" s="6"/>
      <c r="G677" s="6"/>
      <c r="H677" s="6"/>
      <c r="I677" s="6"/>
      <c r="J677" s="6"/>
    </row>
    <row r="678" customFormat="false" ht="15" hidden="false" customHeight="false" outlineLevel="0" collapsed="false">
      <c r="A678" s="6"/>
      <c r="B678" s="15"/>
      <c r="C678" s="6"/>
      <c r="D678" s="6"/>
      <c r="E678" s="6"/>
      <c r="F678" s="6"/>
      <c r="G678" s="6"/>
      <c r="H678" s="6"/>
      <c r="I678" s="6"/>
      <c r="J678" s="6"/>
    </row>
    <row r="679" customFormat="false" ht="15" hidden="false" customHeight="false" outlineLevel="0" collapsed="false">
      <c r="A679" s="6"/>
      <c r="B679" s="15"/>
      <c r="C679" s="6"/>
      <c r="D679" s="6"/>
      <c r="E679" s="6"/>
      <c r="F679" s="6"/>
      <c r="G679" s="6"/>
      <c r="H679" s="6"/>
      <c r="I679" s="6"/>
      <c r="J679" s="6"/>
    </row>
    <row r="680" customFormat="false" ht="15" hidden="false" customHeight="false" outlineLevel="0" collapsed="false">
      <c r="A680" s="6"/>
      <c r="B680" s="15"/>
      <c r="C680" s="6"/>
      <c r="D680" s="6"/>
      <c r="E680" s="6"/>
      <c r="F680" s="6"/>
      <c r="G680" s="6"/>
      <c r="H680" s="6"/>
      <c r="I680" s="6"/>
      <c r="J680" s="6"/>
    </row>
    <row r="681" customFormat="false" ht="15" hidden="false" customHeight="false" outlineLevel="0" collapsed="false">
      <c r="A681" s="6"/>
      <c r="B681" s="15"/>
      <c r="C681" s="6"/>
      <c r="D681" s="6"/>
      <c r="E681" s="6"/>
      <c r="F681" s="6"/>
      <c r="G681" s="6"/>
      <c r="H681" s="6"/>
      <c r="I681" s="6"/>
      <c r="J681" s="6"/>
    </row>
    <row r="682" customFormat="false" ht="15" hidden="false" customHeight="false" outlineLevel="0" collapsed="false">
      <c r="A682" s="6"/>
      <c r="B682" s="15"/>
      <c r="C682" s="6"/>
      <c r="D682" s="6"/>
      <c r="E682" s="6"/>
      <c r="F682" s="6"/>
      <c r="G682" s="6"/>
      <c r="H682" s="6"/>
      <c r="I682" s="6"/>
      <c r="J682" s="6"/>
    </row>
    <row r="683" customFormat="false" ht="15" hidden="false" customHeight="false" outlineLevel="0" collapsed="false">
      <c r="A683" s="6"/>
      <c r="B683" s="15"/>
      <c r="C683" s="6"/>
      <c r="D683" s="6"/>
      <c r="E683" s="6"/>
      <c r="F683" s="6"/>
      <c r="G683" s="6"/>
      <c r="H683" s="6"/>
      <c r="I683" s="6"/>
      <c r="J683" s="6"/>
    </row>
    <row r="684" customFormat="false" ht="15" hidden="false" customHeight="false" outlineLevel="0" collapsed="false">
      <c r="A684" s="6"/>
      <c r="B684" s="15"/>
      <c r="C684" s="6"/>
      <c r="D684" s="6"/>
      <c r="E684" s="6"/>
      <c r="F684" s="6"/>
      <c r="G684" s="6"/>
      <c r="H684" s="6"/>
      <c r="I684" s="6"/>
      <c r="J684" s="6"/>
    </row>
    <row r="685" customFormat="false" ht="15" hidden="false" customHeight="false" outlineLevel="0" collapsed="false">
      <c r="A685" s="6"/>
      <c r="B685" s="15"/>
      <c r="C685" s="6"/>
      <c r="D685" s="6"/>
      <c r="E685" s="6"/>
      <c r="F685" s="6"/>
      <c r="G685" s="6"/>
      <c r="H685" s="6"/>
      <c r="I685" s="6"/>
      <c r="J685" s="6"/>
    </row>
    <row r="686" customFormat="false" ht="15" hidden="false" customHeight="false" outlineLevel="0" collapsed="false">
      <c r="A686" s="6"/>
      <c r="B686" s="15"/>
      <c r="C686" s="6"/>
      <c r="D686" s="6"/>
      <c r="E686" s="6"/>
      <c r="F686" s="6"/>
      <c r="G686" s="6"/>
      <c r="H686" s="6"/>
      <c r="I686" s="6"/>
      <c r="J686" s="6"/>
    </row>
    <row r="687" customFormat="false" ht="15" hidden="false" customHeight="false" outlineLevel="0" collapsed="false">
      <c r="A687" s="6"/>
      <c r="B687" s="15"/>
      <c r="C687" s="6"/>
      <c r="D687" s="6"/>
      <c r="E687" s="6"/>
      <c r="F687" s="6"/>
      <c r="G687" s="6"/>
      <c r="H687" s="6"/>
      <c r="I687" s="6"/>
      <c r="J687" s="6"/>
    </row>
    <row r="688" customFormat="false" ht="15" hidden="false" customHeight="false" outlineLevel="0" collapsed="false">
      <c r="A688" s="6"/>
      <c r="B688" s="15"/>
      <c r="C688" s="6"/>
      <c r="D688" s="6"/>
      <c r="E688" s="6"/>
      <c r="F688" s="6"/>
      <c r="G688" s="6"/>
      <c r="H688" s="6"/>
      <c r="I688" s="6"/>
      <c r="J688" s="6"/>
    </row>
    <row r="689" customFormat="false" ht="15" hidden="false" customHeight="false" outlineLevel="0" collapsed="false">
      <c r="A689" s="6"/>
      <c r="B689" s="15"/>
      <c r="C689" s="6"/>
      <c r="D689" s="6"/>
      <c r="E689" s="6"/>
      <c r="F689" s="6"/>
      <c r="G689" s="6"/>
      <c r="H689" s="6"/>
      <c r="I689" s="6"/>
      <c r="J689" s="6"/>
    </row>
    <row r="690" customFormat="false" ht="15" hidden="false" customHeight="false" outlineLevel="0" collapsed="false">
      <c r="A690" s="6"/>
      <c r="B690" s="15"/>
      <c r="C690" s="6"/>
      <c r="D690" s="6"/>
      <c r="E690" s="6"/>
      <c r="F690" s="6"/>
      <c r="G690" s="6"/>
      <c r="H690" s="6"/>
      <c r="I690" s="6"/>
      <c r="J690" s="6"/>
    </row>
    <row r="691" customFormat="false" ht="15" hidden="false" customHeight="false" outlineLevel="0" collapsed="false">
      <c r="A691" s="6"/>
      <c r="B691" s="15"/>
      <c r="C691" s="6"/>
      <c r="D691" s="6"/>
      <c r="E691" s="6"/>
      <c r="F691" s="6"/>
      <c r="G691" s="6"/>
      <c r="H691" s="6"/>
      <c r="I691" s="6"/>
      <c r="J691" s="6"/>
    </row>
    <row r="692" customFormat="false" ht="15" hidden="false" customHeight="false" outlineLevel="0" collapsed="false">
      <c r="A692" s="6"/>
      <c r="B692" s="15"/>
      <c r="C692" s="6"/>
      <c r="D692" s="6"/>
      <c r="E692" s="6"/>
      <c r="F692" s="6"/>
      <c r="G692" s="6"/>
      <c r="H692" s="6"/>
      <c r="I692" s="6"/>
      <c r="J692" s="6"/>
    </row>
    <row r="693" customFormat="false" ht="15" hidden="false" customHeight="false" outlineLevel="0" collapsed="false">
      <c r="A693" s="6"/>
      <c r="B693" s="15"/>
      <c r="C693" s="6"/>
      <c r="D693" s="6"/>
      <c r="E693" s="6"/>
      <c r="F693" s="6"/>
      <c r="G693" s="6"/>
      <c r="H693" s="6"/>
      <c r="I693" s="6"/>
      <c r="J693" s="6"/>
    </row>
    <row r="694" customFormat="false" ht="15" hidden="false" customHeight="false" outlineLevel="0" collapsed="false">
      <c r="A694" s="6"/>
      <c r="B694" s="15"/>
      <c r="C694" s="6"/>
      <c r="D694" s="6"/>
      <c r="E694" s="6"/>
      <c r="F694" s="6"/>
      <c r="G694" s="6"/>
      <c r="H694" s="6"/>
      <c r="I694" s="6"/>
      <c r="J694" s="6"/>
    </row>
    <row r="695" customFormat="false" ht="15" hidden="false" customHeight="false" outlineLevel="0" collapsed="false">
      <c r="A695" s="6"/>
      <c r="B695" s="15"/>
      <c r="C695" s="6"/>
      <c r="D695" s="6"/>
      <c r="E695" s="6"/>
      <c r="F695" s="6"/>
      <c r="G695" s="6"/>
      <c r="H695" s="6"/>
      <c r="I695" s="6"/>
      <c r="J695" s="6"/>
    </row>
    <row r="696" customFormat="false" ht="15" hidden="false" customHeight="false" outlineLevel="0" collapsed="false">
      <c r="A696" s="6"/>
      <c r="B696" s="15"/>
      <c r="C696" s="6"/>
      <c r="D696" s="6"/>
      <c r="E696" s="6"/>
      <c r="F696" s="6"/>
      <c r="G696" s="6"/>
      <c r="H696" s="6"/>
      <c r="I696" s="6"/>
      <c r="J696" s="6"/>
    </row>
    <row r="697" customFormat="false" ht="15" hidden="false" customHeight="false" outlineLevel="0" collapsed="false">
      <c r="A697" s="6"/>
      <c r="B697" s="15"/>
      <c r="C697" s="6"/>
      <c r="D697" s="6"/>
      <c r="E697" s="6"/>
      <c r="F697" s="6"/>
      <c r="G697" s="6"/>
      <c r="H697" s="6"/>
      <c r="I697" s="6"/>
      <c r="J697" s="6"/>
    </row>
    <row r="698" customFormat="false" ht="15" hidden="false" customHeight="false" outlineLevel="0" collapsed="false">
      <c r="A698" s="6"/>
      <c r="B698" s="15"/>
      <c r="C698" s="6"/>
      <c r="D698" s="6"/>
      <c r="E698" s="6"/>
      <c r="F698" s="6"/>
      <c r="G698" s="6"/>
      <c r="H698" s="6"/>
      <c r="I698" s="6"/>
      <c r="J698" s="6"/>
    </row>
    <row r="699" customFormat="false" ht="15" hidden="false" customHeight="false" outlineLevel="0" collapsed="false">
      <c r="A699" s="6"/>
      <c r="B699" s="15"/>
      <c r="C699" s="6"/>
      <c r="D699" s="6"/>
      <c r="E699" s="6"/>
      <c r="F699" s="6"/>
      <c r="G699" s="6"/>
      <c r="H699" s="6"/>
      <c r="I699" s="6"/>
      <c r="J699" s="6"/>
    </row>
    <row r="700" customFormat="false" ht="15" hidden="false" customHeight="false" outlineLevel="0" collapsed="false">
      <c r="A700" s="6"/>
      <c r="B700" s="15"/>
      <c r="C700" s="6"/>
      <c r="D700" s="6"/>
      <c r="E700" s="6"/>
      <c r="F700" s="6"/>
      <c r="G700" s="6"/>
      <c r="H700" s="6"/>
      <c r="I700" s="6"/>
      <c r="J700" s="6"/>
    </row>
    <row r="701" customFormat="false" ht="15" hidden="false" customHeight="false" outlineLevel="0" collapsed="false">
      <c r="A701" s="6"/>
      <c r="B701" s="15"/>
      <c r="C701" s="6"/>
      <c r="D701" s="6"/>
      <c r="E701" s="6"/>
      <c r="F701" s="6"/>
      <c r="G701" s="6"/>
      <c r="H701" s="6"/>
      <c r="I701" s="6"/>
      <c r="J701" s="6"/>
    </row>
    <row r="702" customFormat="false" ht="15" hidden="false" customHeight="false" outlineLevel="0" collapsed="false">
      <c r="A702" s="6"/>
      <c r="B702" s="15"/>
      <c r="C702" s="6"/>
      <c r="D702" s="6"/>
      <c r="E702" s="6"/>
      <c r="F702" s="6"/>
      <c r="G702" s="6"/>
      <c r="H702" s="6"/>
      <c r="I702" s="6"/>
      <c r="J702" s="6"/>
    </row>
    <row r="703" customFormat="false" ht="15" hidden="false" customHeight="false" outlineLevel="0" collapsed="false">
      <c r="A703" s="6"/>
      <c r="B703" s="15"/>
      <c r="C703" s="6"/>
      <c r="D703" s="6"/>
      <c r="E703" s="6"/>
      <c r="F703" s="6"/>
      <c r="G703" s="6"/>
      <c r="H703" s="6"/>
      <c r="I703" s="6"/>
      <c r="J703" s="6"/>
    </row>
    <row r="704" customFormat="false" ht="15" hidden="false" customHeight="false" outlineLevel="0" collapsed="false">
      <c r="A704" s="6"/>
      <c r="B704" s="15"/>
      <c r="C704" s="6"/>
      <c r="D704" s="6"/>
      <c r="E704" s="6"/>
      <c r="F704" s="6"/>
      <c r="G704" s="6"/>
      <c r="H704" s="6"/>
      <c r="I704" s="6"/>
      <c r="J704" s="6"/>
    </row>
    <row r="705" customFormat="false" ht="15" hidden="false" customHeight="false" outlineLevel="0" collapsed="false">
      <c r="A705" s="6"/>
      <c r="B705" s="15"/>
      <c r="C705" s="6"/>
      <c r="D705" s="6"/>
      <c r="E705" s="6"/>
      <c r="F705" s="6"/>
      <c r="G705" s="6"/>
      <c r="H705" s="6"/>
      <c r="I705" s="6"/>
      <c r="J705" s="6"/>
    </row>
    <row r="706" customFormat="false" ht="15" hidden="false" customHeight="false" outlineLevel="0" collapsed="false">
      <c r="A706" s="6"/>
      <c r="B706" s="15"/>
      <c r="C706" s="6"/>
      <c r="D706" s="6"/>
      <c r="E706" s="6"/>
      <c r="F706" s="6"/>
      <c r="G706" s="6"/>
      <c r="H706" s="6"/>
      <c r="I706" s="6"/>
      <c r="J706" s="6"/>
    </row>
    <row r="707" customFormat="false" ht="15" hidden="false" customHeight="false" outlineLevel="0" collapsed="false">
      <c r="A707" s="6"/>
      <c r="B707" s="15"/>
      <c r="C707" s="6"/>
      <c r="D707" s="6"/>
      <c r="E707" s="6"/>
      <c r="F707" s="6"/>
      <c r="G707" s="6"/>
      <c r="H707" s="6"/>
      <c r="I707" s="6"/>
      <c r="J707" s="6"/>
    </row>
    <row r="708" customFormat="false" ht="15" hidden="false" customHeight="false" outlineLevel="0" collapsed="false">
      <c r="A708" s="6"/>
      <c r="B708" s="15"/>
      <c r="C708" s="6"/>
      <c r="D708" s="6"/>
      <c r="E708" s="6"/>
      <c r="F708" s="6"/>
      <c r="G708" s="6"/>
      <c r="H708" s="6"/>
      <c r="I708" s="6"/>
      <c r="J708" s="6"/>
    </row>
    <row r="709" customFormat="false" ht="15" hidden="false" customHeight="false" outlineLevel="0" collapsed="false">
      <c r="A709" s="6"/>
      <c r="B709" s="15"/>
      <c r="C709" s="6"/>
      <c r="D709" s="6"/>
      <c r="E709" s="6"/>
      <c r="F709" s="6"/>
      <c r="G709" s="6"/>
      <c r="H709" s="6"/>
      <c r="I709" s="6"/>
      <c r="J709" s="6"/>
    </row>
    <row r="710" customFormat="false" ht="15" hidden="false" customHeight="false" outlineLevel="0" collapsed="false">
      <c r="A710" s="6"/>
      <c r="B710" s="15"/>
      <c r="C710" s="6"/>
      <c r="D710" s="6"/>
      <c r="E710" s="6"/>
      <c r="F710" s="6"/>
      <c r="G710" s="6"/>
      <c r="H710" s="6"/>
      <c r="I710" s="6"/>
      <c r="J710" s="6"/>
    </row>
    <row r="711" customFormat="false" ht="15" hidden="false" customHeight="false" outlineLevel="0" collapsed="false">
      <c r="A711" s="6"/>
      <c r="B711" s="15"/>
      <c r="C711" s="6"/>
      <c r="D711" s="6"/>
      <c r="E711" s="6"/>
      <c r="F711" s="6"/>
      <c r="G711" s="6"/>
      <c r="H711" s="6"/>
      <c r="I711" s="6"/>
      <c r="J711" s="6"/>
    </row>
    <row r="712" customFormat="false" ht="15" hidden="false" customHeight="false" outlineLevel="0" collapsed="false">
      <c r="A712" s="6"/>
      <c r="B712" s="15"/>
      <c r="C712" s="6"/>
      <c r="D712" s="6"/>
      <c r="E712" s="6"/>
      <c r="F712" s="6"/>
      <c r="G712" s="6"/>
      <c r="H712" s="6"/>
      <c r="I712" s="6"/>
      <c r="J712" s="6"/>
    </row>
    <row r="713" customFormat="false" ht="15" hidden="false" customHeight="false" outlineLevel="0" collapsed="false">
      <c r="A713" s="6"/>
      <c r="B713" s="15"/>
      <c r="C713" s="6"/>
      <c r="D713" s="6"/>
      <c r="E713" s="6"/>
      <c r="F713" s="6"/>
      <c r="G713" s="6"/>
      <c r="H713" s="6"/>
      <c r="I713" s="6"/>
      <c r="J713" s="6"/>
    </row>
    <row r="714" customFormat="false" ht="15" hidden="false" customHeight="false" outlineLevel="0" collapsed="false">
      <c r="A714" s="6"/>
      <c r="B714" s="15"/>
      <c r="C714" s="6"/>
      <c r="D714" s="6"/>
      <c r="E714" s="6"/>
      <c r="F714" s="6"/>
      <c r="G714" s="6"/>
      <c r="H714" s="6"/>
      <c r="I714" s="6"/>
      <c r="J714" s="6"/>
    </row>
    <row r="715" customFormat="false" ht="15" hidden="false" customHeight="false" outlineLevel="0" collapsed="false">
      <c r="A715" s="6"/>
      <c r="B715" s="15"/>
      <c r="C715" s="6"/>
      <c r="D715" s="6"/>
      <c r="E715" s="6"/>
      <c r="F715" s="6"/>
      <c r="G715" s="6"/>
      <c r="H715" s="6"/>
      <c r="I715" s="6"/>
      <c r="J715" s="6"/>
    </row>
    <row r="716" customFormat="false" ht="15" hidden="false" customHeight="false" outlineLevel="0" collapsed="false">
      <c r="A716" s="6"/>
      <c r="B716" s="15"/>
      <c r="C716" s="6"/>
      <c r="D716" s="6"/>
      <c r="E716" s="6"/>
      <c r="F716" s="6"/>
      <c r="G716" s="6"/>
      <c r="H716" s="6"/>
      <c r="I716" s="6"/>
      <c r="J716" s="6"/>
    </row>
    <row r="717" customFormat="false" ht="15" hidden="false" customHeight="false" outlineLevel="0" collapsed="false">
      <c r="A717" s="6"/>
      <c r="B717" s="15"/>
      <c r="C717" s="6"/>
      <c r="D717" s="6"/>
      <c r="E717" s="6"/>
      <c r="F717" s="6"/>
      <c r="G717" s="6"/>
      <c r="H717" s="6"/>
      <c r="I717" s="6"/>
      <c r="J717" s="6"/>
    </row>
    <row r="718" customFormat="false" ht="15" hidden="false" customHeight="false" outlineLevel="0" collapsed="false">
      <c r="A718" s="6"/>
      <c r="B718" s="15"/>
      <c r="C718" s="6"/>
      <c r="D718" s="6"/>
      <c r="E718" s="6"/>
      <c r="F718" s="6"/>
      <c r="G718" s="6"/>
      <c r="H718" s="6"/>
      <c r="I718" s="6"/>
      <c r="J718" s="6"/>
    </row>
    <row r="719" customFormat="false" ht="15" hidden="false" customHeight="false" outlineLevel="0" collapsed="false">
      <c r="A719" s="6"/>
      <c r="B719" s="15"/>
      <c r="C719" s="6"/>
      <c r="D719" s="6"/>
      <c r="E719" s="6"/>
      <c r="F719" s="6"/>
      <c r="G719" s="6"/>
      <c r="H719" s="6"/>
      <c r="I719" s="6"/>
      <c r="J719" s="6"/>
    </row>
    <row r="720" customFormat="false" ht="15" hidden="false" customHeight="false" outlineLevel="0" collapsed="false">
      <c r="A720" s="6"/>
      <c r="B720" s="15"/>
      <c r="C720" s="6"/>
      <c r="D720" s="6"/>
      <c r="E720" s="6"/>
      <c r="F720" s="6"/>
      <c r="G720" s="6"/>
      <c r="H720" s="6"/>
      <c r="I720" s="6"/>
      <c r="J720" s="6"/>
    </row>
    <row r="721" customFormat="false" ht="15" hidden="false" customHeight="false" outlineLevel="0" collapsed="false">
      <c r="A721" s="6"/>
      <c r="B721" s="15"/>
      <c r="C721" s="6"/>
      <c r="D721" s="6"/>
      <c r="E721" s="6"/>
      <c r="F721" s="6"/>
      <c r="G721" s="6"/>
      <c r="H721" s="6"/>
      <c r="I721" s="6"/>
      <c r="J721" s="6"/>
    </row>
    <row r="722" customFormat="false" ht="15" hidden="false" customHeight="false" outlineLevel="0" collapsed="false">
      <c r="A722" s="6"/>
      <c r="B722" s="15"/>
      <c r="C722" s="6"/>
      <c r="D722" s="6"/>
      <c r="E722" s="6"/>
      <c r="F722" s="6"/>
      <c r="G722" s="6"/>
      <c r="H722" s="6"/>
      <c r="I722" s="6"/>
      <c r="J722" s="6"/>
    </row>
    <row r="723" customFormat="false" ht="15" hidden="false" customHeight="false" outlineLevel="0" collapsed="false">
      <c r="A723" s="6"/>
      <c r="B723" s="15"/>
      <c r="C723" s="6"/>
      <c r="D723" s="6"/>
      <c r="E723" s="6"/>
      <c r="F723" s="6"/>
      <c r="G723" s="6"/>
      <c r="H723" s="6"/>
      <c r="I723" s="6"/>
      <c r="J723" s="6"/>
    </row>
    <row r="724" customFormat="false" ht="15" hidden="false" customHeight="false" outlineLevel="0" collapsed="false">
      <c r="A724" s="6"/>
      <c r="B724" s="15"/>
      <c r="C724" s="6"/>
      <c r="D724" s="6"/>
      <c r="E724" s="6"/>
      <c r="F724" s="6"/>
      <c r="G724" s="6"/>
      <c r="H724" s="6"/>
      <c r="I724" s="6"/>
      <c r="J724" s="6"/>
    </row>
    <row r="725" customFormat="false" ht="15" hidden="false" customHeight="false" outlineLevel="0" collapsed="false">
      <c r="A725" s="6"/>
      <c r="B725" s="15"/>
      <c r="C725" s="6"/>
      <c r="D725" s="6"/>
      <c r="E725" s="6"/>
      <c r="F725" s="6"/>
      <c r="G725" s="6"/>
      <c r="H725" s="6"/>
      <c r="I725" s="6"/>
      <c r="J725" s="6"/>
    </row>
    <row r="726" customFormat="false" ht="15" hidden="false" customHeight="false" outlineLevel="0" collapsed="false">
      <c r="A726" s="6"/>
      <c r="B726" s="15"/>
      <c r="C726" s="6"/>
      <c r="D726" s="6"/>
      <c r="E726" s="6"/>
      <c r="F726" s="6"/>
      <c r="G726" s="6"/>
      <c r="H726" s="6"/>
      <c r="I726" s="6"/>
      <c r="J726" s="6"/>
    </row>
    <row r="727" customFormat="false" ht="15" hidden="false" customHeight="false" outlineLevel="0" collapsed="false">
      <c r="A727" s="6"/>
      <c r="B727" s="15"/>
      <c r="C727" s="6"/>
      <c r="D727" s="6"/>
      <c r="E727" s="6"/>
      <c r="F727" s="6"/>
      <c r="G727" s="6"/>
      <c r="H727" s="6"/>
      <c r="I727" s="6"/>
      <c r="J727" s="6"/>
    </row>
    <row r="728" customFormat="false" ht="15" hidden="false" customHeight="false" outlineLevel="0" collapsed="false">
      <c r="A728" s="6"/>
      <c r="B728" s="15"/>
      <c r="C728" s="6"/>
      <c r="D728" s="6"/>
      <c r="E728" s="6"/>
      <c r="F728" s="6"/>
      <c r="G728" s="6"/>
      <c r="H728" s="6"/>
      <c r="I728" s="6"/>
      <c r="J728" s="6"/>
    </row>
    <row r="729" customFormat="false" ht="15" hidden="false" customHeight="false" outlineLevel="0" collapsed="false">
      <c r="A729" s="6"/>
      <c r="B729" s="15"/>
      <c r="C729" s="6"/>
      <c r="D729" s="6"/>
      <c r="E729" s="6"/>
      <c r="F729" s="6"/>
      <c r="G729" s="6"/>
      <c r="H729" s="6"/>
      <c r="I729" s="6"/>
      <c r="J729" s="6"/>
    </row>
    <row r="730" customFormat="false" ht="15" hidden="false" customHeight="false" outlineLevel="0" collapsed="false">
      <c r="A730" s="6"/>
      <c r="B730" s="15"/>
      <c r="C730" s="6"/>
      <c r="D730" s="6"/>
      <c r="E730" s="6"/>
      <c r="F730" s="6"/>
      <c r="G730" s="6"/>
      <c r="H730" s="6"/>
      <c r="I730" s="6"/>
      <c r="J730" s="6"/>
    </row>
    <row r="731" customFormat="false" ht="15" hidden="false" customHeight="false" outlineLevel="0" collapsed="false">
      <c r="A731" s="6"/>
      <c r="B731" s="15"/>
      <c r="C731" s="6"/>
      <c r="D731" s="6"/>
      <c r="E731" s="6"/>
      <c r="F731" s="6"/>
      <c r="G731" s="6"/>
      <c r="H731" s="6"/>
      <c r="I731" s="6"/>
      <c r="J731" s="6"/>
    </row>
    <row r="732" customFormat="false" ht="15" hidden="false" customHeight="false" outlineLevel="0" collapsed="false">
      <c r="A732" s="6"/>
      <c r="B732" s="15"/>
      <c r="C732" s="6"/>
      <c r="D732" s="6"/>
      <c r="E732" s="6"/>
      <c r="F732" s="6"/>
      <c r="G732" s="6"/>
      <c r="H732" s="6"/>
      <c r="I732" s="6"/>
      <c r="J732" s="6"/>
    </row>
    <row r="733" customFormat="false" ht="15" hidden="false" customHeight="false" outlineLevel="0" collapsed="false">
      <c r="A733" s="6"/>
      <c r="B733" s="15"/>
      <c r="C733" s="6"/>
      <c r="D733" s="6"/>
      <c r="E733" s="6"/>
      <c r="F733" s="6"/>
      <c r="G733" s="6"/>
      <c r="H733" s="6"/>
      <c r="I733" s="6"/>
      <c r="J733" s="6"/>
    </row>
    <row r="734" customFormat="false" ht="15" hidden="false" customHeight="false" outlineLevel="0" collapsed="false">
      <c r="A734" s="6"/>
      <c r="B734" s="15"/>
      <c r="C734" s="6"/>
      <c r="D734" s="6"/>
      <c r="E734" s="6"/>
      <c r="F734" s="6"/>
      <c r="G734" s="6"/>
      <c r="H734" s="6"/>
      <c r="I734" s="6"/>
      <c r="J734" s="6"/>
    </row>
    <row r="735" customFormat="false" ht="15" hidden="false" customHeight="false" outlineLevel="0" collapsed="false">
      <c r="A735" s="6"/>
      <c r="B735" s="15"/>
      <c r="C735" s="6"/>
      <c r="D735" s="6"/>
      <c r="E735" s="6"/>
      <c r="F735" s="6"/>
      <c r="G735" s="6"/>
      <c r="H735" s="6"/>
      <c r="I735" s="6"/>
      <c r="J735" s="6"/>
    </row>
    <row r="736" customFormat="false" ht="15" hidden="false" customHeight="false" outlineLevel="0" collapsed="false">
      <c r="A736" s="6"/>
      <c r="B736" s="15"/>
      <c r="C736" s="6"/>
      <c r="D736" s="6"/>
      <c r="E736" s="6"/>
      <c r="F736" s="6"/>
      <c r="G736" s="6"/>
      <c r="H736" s="6"/>
      <c r="I736" s="6"/>
      <c r="J736" s="6"/>
    </row>
    <row r="737" customFormat="false" ht="15" hidden="false" customHeight="false" outlineLevel="0" collapsed="false">
      <c r="A737" s="6"/>
      <c r="B737" s="15"/>
      <c r="C737" s="6"/>
      <c r="D737" s="6"/>
      <c r="E737" s="6"/>
      <c r="F737" s="6"/>
      <c r="G737" s="6"/>
      <c r="H737" s="6"/>
      <c r="I737" s="6"/>
      <c r="J737" s="6"/>
    </row>
    <row r="738" customFormat="false" ht="15" hidden="false" customHeight="false" outlineLevel="0" collapsed="false">
      <c r="A738" s="6"/>
      <c r="B738" s="15"/>
      <c r="C738" s="6"/>
      <c r="D738" s="6"/>
      <c r="E738" s="6"/>
      <c r="F738" s="6"/>
      <c r="G738" s="6"/>
      <c r="H738" s="6"/>
      <c r="I738" s="6"/>
      <c r="J738" s="6"/>
    </row>
    <row r="739" customFormat="false" ht="15" hidden="false" customHeight="false" outlineLevel="0" collapsed="false">
      <c r="A739" s="6"/>
      <c r="B739" s="15"/>
      <c r="C739" s="6"/>
      <c r="D739" s="6"/>
      <c r="E739" s="6"/>
      <c r="F739" s="6"/>
      <c r="G739" s="6"/>
      <c r="H739" s="6"/>
      <c r="I739" s="6"/>
      <c r="J739" s="6"/>
    </row>
    <row r="740" customFormat="false" ht="15" hidden="false" customHeight="false" outlineLevel="0" collapsed="false">
      <c r="A740" s="6"/>
      <c r="B740" s="15"/>
      <c r="C740" s="6"/>
      <c r="D740" s="6"/>
      <c r="E740" s="6"/>
      <c r="F740" s="6"/>
      <c r="G740" s="6"/>
      <c r="H740" s="6"/>
      <c r="I740" s="6"/>
      <c r="J740" s="6"/>
    </row>
    <row r="741" customFormat="false" ht="15" hidden="false" customHeight="false" outlineLevel="0" collapsed="false">
      <c r="A741" s="6"/>
      <c r="B741" s="15"/>
      <c r="C741" s="6"/>
      <c r="D741" s="6"/>
      <c r="E741" s="6"/>
      <c r="F741" s="6"/>
      <c r="G741" s="6"/>
      <c r="H741" s="6"/>
      <c r="I741" s="6"/>
      <c r="J741" s="6"/>
    </row>
    <row r="742" customFormat="false" ht="15" hidden="false" customHeight="false" outlineLevel="0" collapsed="false">
      <c r="A742" s="6"/>
      <c r="B742" s="15"/>
      <c r="C742" s="6"/>
      <c r="D742" s="6"/>
      <c r="E742" s="6"/>
      <c r="F742" s="6"/>
      <c r="G742" s="6"/>
      <c r="H742" s="6"/>
      <c r="I742" s="6"/>
      <c r="J742" s="6"/>
    </row>
    <row r="743" customFormat="false" ht="15" hidden="false" customHeight="false" outlineLevel="0" collapsed="false">
      <c r="A743" s="6"/>
      <c r="B743" s="15"/>
      <c r="C743" s="6"/>
      <c r="D743" s="6"/>
      <c r="E743" s="6"/>
      <c r="F743" s="6"/>
      <c r="G743" s="6"/>
      <c r="H743" s="6"/>
      <c r="I743" s="6"/>
      <c r="J743" s="6"/>
    </row>
    <row r="744" customFormat="false" ht="15" hidden="false" customHeight="false" outlineLevel="0" collapsed="false">
      <c r="A744" s="6"/>
      <c r="B744" s="15"/>
      <c r="C744" s="6"/>
      <c r="D744" s="6"/>
      <c r="E744" s="6"/>
      <c r="F744" s="6"/>
      <c r="G744" s="6"/>
      <c r="H744" s="6"/>
      <c r="I744" s="6"/>
      <c r="J744" s="6"/>
    </row>
    <row r="745" customFormat="false" ht="15" hidden="false" customHeight="false" outlineLevel="0" collapsed="false">
      <c r="A745" s="6"/>
      <c r="B745" s="15"/>
      <c r="C745" s="6"/>
      <c r="D745" s="6"/>
      <c r="E745" s="6"/>
      <c r="F745" s="6"/>
      <c r="G745" s="6"/>
      <c r="H745" s="6"/>
      <c r="I745" s="6"/>
      <c r="J745" s="6"/>
    </row>
    <row r="746" customFormat="false" ht="15" hidden="false" customHeight="false" outlineLevel="0" collapsed="false">
      <c r="A746" s="6"/>
      <c r="B746" s="15"/>
      <c r="C746" s="6"/>
      <c r="D746" s="6"/>
      <c r="E746" s="6"/>
      <c r="F746" s="6"/>
      <c r="G746" s="6"/>
      <c r="H746" s="6"/>
      <c r="I746" s="6"/>
      <c r="J746" s="6"/>
    </row>
    <row r="747" customFormat="false" ht="15" hidden="false" customHeight="false" outlineLevel="0" collapsed="false">
      <c r="A747" s="6"/>
      <c r="B747" s="15"/>
      <c r="C747" s="6"/>
      <c r="D747" s="6"/>
      <c r="E747" s="6"/>
      <c r="F747" s="6"/>
      <c r="G747" s="6"/>
      <c r="H747" s="6"/>
      <c r="I747" s="6"/>
      <c r="J747" s="6"/>
    </row>
    <row r="748" customFormat="false" ht="15" hidden="false" customHeight="false" outlineLevel="0" collapsed="false">
      <c r="A748" s="6"/>
      <c r="B748" s="15"/>
      <c r="C748" s="6"/>
      <c r="D748" s="6"/>
      <c r="E748" s="6"/>
      <c r="F748" s="6"/>
      <c r="G748" s="6"/>
      <c r="H748" s="6"/>
      <c r="I748" s="6"/>
      <c r="J748" s="6"/>
    </row>
    <row r="749" customFormat="false" ht="15" hidden="false" customHeight="false" outlineLevel="0" collapsed="false">
      <c r="A749" s="6"/>
      <c r="B749" s="15"/>
      <c r="C749" s="6"/>
      <c r="D749" s="6"/>
      <c r="E749" s="6"/>
      <c r="F749" s="6"/>
      <c r="G749" s="6"/>
      <c r="H749" s="6"/>
      <c r="I749" s="6"/>
      <c r="J749" s="6"/>
    </row>
    <row r="750" customFormat="false" ht="15" hidden="false" customHeight="false" outlineLevel="0" collapsed="false">
      <c r="A750" s="6"/>
      <c r="B750" s="15"/>
      <c r="C750" s="6"/>
      <c r="D750" s="6"/>
      <c r="E750" s="6"/>
      <c r="F750" s="6"/>
      <c r="G750" s="6"/>
      <c r="H750" s="6"/>
      <c r="I750" s="6"/>
      <c r="J750" s="6"/>
    </row>
    <row r="751" customFormat="false" ht="15" hidden="false" customHeight="false" outlineLevel="0" collapsed="false">
      <c r="A751" s="6"/>
      <c r="B751" s="15"/>
      <c r="C751" s="6"/>
      <c r="D751" s="6"/>
      <c r="E751" s="6"/>
      <c r="F751" s="6"/>
      <c r="G751" s="6"/>
      <c r="H751" s="6"/>
      <c r="I751" s="6"/>
      <c r="J751" s="6"/>
    </row>
    <row r="752" customFormat="false" ht="15" hidden="false" customHeight="false" outlineLevel="0" collapsed="false">
      <c r="A752" s="6"/>
      <c r="B752" s="15"/>
      <c r="C752" s="6"/>
      <c r="D752" s="6"/>
      <c r="E752" s="6"/>
      <c r="F752" s="6"/>
      <c r="G752" s="6"/>
      <c r="H752" s="6"/>
      <c r="I752" s="6"/>
      <c r="J752" s="6"/>
    </row>
    <row r="753" customFormat="false" ht="15" hidden="false" customHeight="false" outlineLevel="0" collapsed="false">
      <c r="A753" s="6"/>
      <c r="B753" s="15"/>
      <c r="C753" s="6"/>
      <c r="D753" s="6"/>
      <c r="E753" s="6"/>
      <c r="F753" s="6"/>
      <c r="G753" s="6"/>
      <c r="H753" s="6"/>
      <c r="I753" s="6"/>
      <c r="J753" s="6"/>
    </row>
    <row r="754" customFormat="false" ht="15" hidden="false" customHeight="false" outlineLevel="0" collapsed="false">
      <c r="A754" s="6"/>
      <c r="B754" s="15"/>
      <c r="C754" s="6"/>
      <c r="D754" s="6"/>
      <c r="E754" s="6"/>
      <c r="F754" s="6"/>
      <c r="G754" s="6"/>
      <c r="H754" s="6"/>
      <c r="I754" s="6"/>
      <c r="J754" s="6"/>
    </row>
    <row r="755" customFormat="false" ht="15" hidden="false" customHeight="false" outlineLevel="0" collapsed="false">
      <c r="A755" s="6"/>
      <c r="B755" s="15"/>
      <c r="C755" s="6"/>
      <c r="D755" s="6"/>
      <c r="E755" s="6"/>
      <c r="F755" s="6"/>
      <c r="G755" s="6"/>
      <c r="H755" s="6"/>
      <c r="I755" s="6"/>
      <c r="J755" s="6"/>
    </row>
    <row r="756" customFormat="false" ht="15" hidden="false" customHeight="false" outlineLevel="0" collapsed="false">
      <c r="A756" s="6"/>
      <c r="B756" s="15"/>
      <c r="C756" s="6"/>
      <c r="D756" s="6"/>
      <c r="E756" s="6"/>
      <c r="F756" s="6"/>
      <c r="G756" s="6"/>
      <c r="H756" s="6"/>
      <c r="I756" s="6"/>
      <c r="J756" s="6"/>
    </row>
    <row r="757" customFormat="false" ht="15" hidden="false" customHeight="false" outlineLevel="0" collapsed="false">
      <c r="A757" s="6"/>
      <c r="B757" s="15"/>
      <c r="C757" s="6"/>
      <c r="D757" s="6"/>
      <c r="E757" s="6"/>
      <c r="F757" s="6"/>
      <c r="G757" s="6"/>
      <c r="H757" s="6"/>
      <c r="I757" s="6"/>
      <c r="J757" s="6"/>
    </row>
    <row r="758" customFormat="false" ht="15" hidden="false" customHeight="false" outlineLevel="0" collapsed="false">
      <c r="A758" s="6"/>
      <c r="B758" s="15"/>
      <c r="C758" s="6"/>
      <c r="D758" s="6"/>
      <c r="E758" s="6"/>
      <c r="F758" s="6"/>
      <c r="G758" s="6"/>
      <c r="H758" s="6"/>
      <c r="I758" s="6"/>
      <c r="J758" s="6"/>
    </row>
    <row r="759" customFormat="false" ht="15" hidden="false" customHeight="false" outlineLevel="0" collapsed="false">
      <c r="A759" s="6"/>
      <c r="B759" s="15"/>
      <c r="C759" s="6"/>
      <c r="D759" s="6"/>
      <c r="E759" s="6"/>
      <c r="F759" s="6"/>
      <c r="G759" s="6"/>
      <c r="H759" s="6"/>
      <c r="I759" s="6"/>
      <c r="J759" s="6"/>
    </row>
    <row r="760" customFormat="false" ht="15" hidden="false" customHeight="false" outlineLevel="0" collapsed="false">
      <c r="A760" s="6"/>
      <c r="B760" s="15"/>
      <c r="C760" s="6"/>
      <c r="D760" s="6"/>
      <c r="E760" s="6"/>
      <c r="F760" s="6"/>
      <c r="G760" s="6"/>
      <c r="H760" s="6"/>
      <c r="I760" s="6"/>
      <c r="J760" s="6"/>
    </row>
    <row r="761" customFormat="false" ht="15" hidden="false" customHeight="false" outlineLevel="0" collapsed="false">
      <c r="A761" s="6"/>
      <c r="B761" s="15"/>
      <c r="C761" s="6"/>
      <c r="D761" s="6"/>
      <c r="E761" s="6"/>
      <c r="F761" s="6"/>
      <c r="G761" s="6"/>
      <c r="H761" s="6"/>
      <c r="I761" s="6"/>
      <c r="J761" s="6"/>
    </row>
    <row r="762" customFormat="false" ht="15" hidden="false" customHeight="false" outlineLevel="0" collapsed="false">
      <c r="A762" s="6"/>
      <c r="B762" s="15"/>
      <c r="C762" s="6"/>
      <c r="D762" s="6"/>
      <c r="E762" s="6"/>
      <c r="F762" s="6"/>
      <c r="G762" s="6"/>
      <c r="H762" s="6"/>
      <c r="I762" s="6"/>
      <c r="J762" s="6"/>
    </row>
    <row r="763" customFormat="false" ht="15" hidden="false" customHeight="false" outlineLevel="0" collapsed="false">
      <c r="A763" s="6"/>
      <c r="B763" s="15"/>
      <c r="C763" s="6"/>
      <c r="D763" s="6"/>
      <c r="E763" s="6"/>
      <c r="F763" s="6"/>
      <c r="G763" s="6"/>
      <c r="H763" s="6"/>
      <c r="I763" s="6"/>
      <c r="J763" s="6"/>
    </row>
    <row r="764" customFormat="false" ht="15" hidden="false" customHeight="false" outlineLevel="0" collapsed="false">
      <c r="A764" s="6"/>
      <c r="B764" s="15"/>
      <c r="C764" s="6"/>
      <c r="D764" s="6"/>
      <c r="E764" s="6"/>
      <c r="F764" s="6"/>
      <c r="G764" s="6"/>
      <c r="H764" s="6"/>
      <c r="I764" s="6"/>
      <c r="J764" s="6"/>
    </row>
    <row r="765" customFormat="false" ht="15" hidden="false" customHeight="false" outlineLevel="0" collapsed="false">
      <c r="A765" s="6"/>
      <c r="B765" s="15"/>
      <c r="C765" s="6"/>
      <c r="D765" s="6"/>
      <c r="E765" s="6"/>
      <c r="F765" s="6"/>
      <c r="G765" s="6"/>
      <c r="H765" s="6"/>
      <c r="I765" s="6"/>
      <c r="J765" s="6"/>
    </row>
    <row r="766" customFormat="false" ht="15" hidden="false" customHeight="false" outlineLevel="0" collapsed="false">
      <c r="A766" s="6"/>
      <c r="B766" s="15"/>
      <c r="C766" s="6"/>
      <c r="D766" s="6"/>
      <c r="E766" s="6"/>
      <c r="F766" s="6"/>
      <c r="G766" s="6"/>
      <c r="H766" s="6"/>
      <c r="I766" s="6"/>
      <c r="J766" s="6"/>
    </row>
    <row r="767" customFormat="false" ht="15" hidden="false" customHeight="false" outlineLevel="0" collapsed="false">
      <c r="A767" s="6"/>
      <c r="B767" s="15"/>
      <c r="C767" s="6"/>
      <c r="D767" s="6"/>
      <c r="E767" s="6"/>
      <c r="F767" s="6"/>
      <c r="G767" s="6"/>
      <c r="H767" s="6"/>
      <c r="I767" s="6"/>
      <c r="J767" s="6"/>
    </row>
    <row r="768" customFormat="false" ht="15" hidden="false" customHeight="false" outlineLevel="0" collapsed="false">
      <c r="A768" s="6"/>
      <c r="B768" s="15"/>
      <c r="C768" s="6"/>
      <c r="D768" s="6"/>
      <c r="E768" s="6"/>
      <c r="F768" s="6"/>
      <c r="G768" s="6"/>
      <c r="H768" s="6"/>
      <c r="I768" s="6"/>
      <c r="J768" s="6"/>
    </row>
    <row r="769" customFormat="false" ht="15" hidden="false" customHeight="false" outlineLevel="0" collapsed="false">
      <c r="A769" s="6"/>
      <c r="B769" s="15"/>
      <c r="C769" s="6"/>
      <c r="D769" s="6"/>
      <c r="E769" s="6"/>
      <c r="F769" s="6"/>
      <c r="G769" s="6"/>
      <c r="H769" s="6"/>
      <c r="I769" s="6"/>
      <c r="J769" s="6"/>
    </row>
    <row r="770" customFormat="false" ht="15" hidden="false" customHeight="false" outlineLevel="0" collapsed="false">
      <c r="A770" s="6"/>
      <c r="B770" s="15"/>
      <c r="C770" s="6"/>
      <c r="D770" s="6"/>
      <c r="E770" s="6"/>
      <c r="F770" s="6"/>
      <c r="G770" s="6"/>
      <c r="H770" s="6"/>
      <c r="I770" s="6"/>
      <c r="J770" s="6"/>
    </row>
    <row r="771" customFormat="false" ht="15" hidden="false" customHeight="false" outlineLevel="0" collapsed="false">
      <c r="A771" s="6"/>
      <c r="B771" s="15"/>
      <c r="C771" s="6"/>
      <c r="D771" s="6"/>
      <c r="E771" s="6"/>
      <c r="F771" s="6"/>
      <c r="G771" s="6"/>
      <c r="H771" s="6"/>
      <c r="I771" s="6"/>
      <c r="J771" s="6"/>
    </row>
    <row r="772" customFormat="false" ht="15" hidden="false" customHeight="false" outlineLevel="0" collapsed="false">
      <c r="A772" s="6"/>
      <c r="B772" s="15"/>
      <c r="C772" s="6"/>
      <c r="D772" s="6"/>
      <c r="E772" s="6"/>
      <c r="F772" s="6"/>
      <c r="G772" s="6"/>
      <c r="H772" s="6"/>
      <c r="I772" s="6"/>
      <c r="J772" s="6"/>
    </row>
    <row r="773" customFormat="false" ht="15" hidden="false" customHeight="false" outlineLevel="0" collapsed="false">
      <c r="A773" s="6"/>
      <c r="B773" s="15"/>
      <c r="C773" s="6"/>
      <c r="D773" s="6"/>
      <c r="E773" s="6"/>
      <c r="F773" s="6"/>
      <c r="G773" s="6"/>
      <c r="H773" s="6"/>
      <c r="I773" s="6"/>
      <c r="J773" s="6"/>
    </row>
    <row r="774" customFormat="false" ht="15" hidden="false" customHeight="false" outlineLevel="0" collapsed="false">
      <c r="A774" s="6"/>
      <c r="B774" s="15"/>
      <c r="C774" s="6"/>
      <c r="D774" s="6"/>
      <c r="E774" s="6"/>
      <c r="F774" s="6"/>
      <c r="G774" s="6"/>
      <c r="H774" s="6"/>
      <c r="I774" s="6"/>
      <c r="J774" s="6"/>
    </row>
    <row r="775" customFormat="false" ht="15" hidden="false" customHeight="false" outlineLevel="0" collapsed="false">
      <c r="A775" s="6"/>
      <c r="B775" s="15"/>
      <c r="C775" s="6"/>
      <c r="D775" s="6"/>
      <c r="E775" s="6"/>
      <c r="F775" s="6"/>
      <c r="G775" s="6"/>
      <c r="H775" s="6"/>
      <c r="I775" s="6"/>
      <c r="J775" s="6"/>
    </row>
    <row r="776" customFormat="false" ht="15" hidden="false" customHeight="false" outlineLevel="0" collapsed="false">
      <c r="A776" s="6"/>
      <c r="B776" s="15"/>
      <c r="C776" s="6"/>
      <c r="D776" s="6"/>
      <c r="E776" s="6"/>
      <c r="F776" s="6"/>
      <c r="G776" s="6"/>
      <c r="H776" s="6"/>
      <c r="I776" s="6"/>
      <c r="J776" s="6"/>
    </row>
    <row r="777" customFormat="false" ht="15" hidden="false" customHeight="false" outlineLevel="0" collapsed="false">
      <c r="A777" s="6"/>
      <c r="B777" s="15"/>
      <c r="C777" s="6"/>
      <c r="D777" s="6"/>
      <c r="E777" s="6"/>
      <c r="F777" s="6"/>
      <c r="G777" s="6"/>
      <c r="H777" s="6"/>
      <c r="I777" s="6"/>
      <c r="J777" s="6"/>
    </row>
    <row r="778" customFormat="false" ht="15" hidden="false" customHeight="false" outlineLevel="0" collapsed="false">
      <c r="A778" s="6"/>
      <c r="B778" s="15"/>
      <c r="C778" s="6"/>
      <c r="D778" s="6"/>
      <c r="E778" s="6"/>
      <c r="F778" s="6"/>
      <c r="G778" s="6"/>
      <c r="H778" s="6"/>
      <c r="I778" s="6"/>
      <c r="J778" s="6"/>
    </row>
    <row r="779" customFormat="false" ht="15" hidden="false" customHeight="false" outlineLevel="0" collapsed="false">
      <c r="A779" s="6"/>
      <c r="B779" s="15"/>
      <c r="C779" s="6"/>
      <c r="D779" s="6"/>
      <c r="E779" s="6"/>
      <c r="F779" s="6"/>
      <c r="G779" s="6"/>
      <c r="H779" s="6"/>
      <c r="I779" s="6"/>
      <c r="J779" s="6"/>
    </row>
    <row r="780" customFormat="false" ht="15" hidden="false" customHeight="false" outlineLevel="0" collapsed="false">
      <c r="A780" s="6"/>
      <c r="B780" s="15"/>
      <c r="C780" s="6"/>
      <c r="D780" s="6"/>
      <c r="E780" s="6"/>
      <c r="F780" s="6"/>
      <c r="G780" s="6"/>
      <c r="H780" s="6"/>
      <c r="I780" s="6"/>
      <c r="J780" s="6"/>
    </row>
    <row r="781" customFormat="false" ht="15" hidden="false" customHeight="false" outlineLevel="0" collapsed="false">
      <c r="A781" s="6"/>
      <c r="B781" s="15"/>
      <c r="C781" s="6"/>
      <c r="D781" s="6"/>
      <c r="E781" s="6"/>
      <c r="F781" s="6"/>
      <c r="G781" s="6"/>
      <c r="H781" s="6"/>
      <c r="I781" s="6"/>
      <c r="J781" s="6"/>
    </row>
    <row r="782" customFormat="false" ht="15" hidden="false" customHeight="false" outlineLevel="0" collapsed="false">
      <c r="A782" s="6"/>
      <c r="B782" s="15"/>
      <c r="C782" s="6"/>
      <c r="D782" s="6"/>
      <c r="E782" s="6"/>
      <c r="F782" s="6"/>
      <c r="G782" s="6"/>
      <c r="H782" s="6"/>
      <c r="I782" s="6"/>
      <c r="J782" s="6"/>
    </row>
    <row r="783" customFormat="false" ht="15" hidden="false" customHeight="false" outlineLevel="0" collapsed="false">
      <c r="A783" s="6"/>
      <c r="B783" s="15"/>
      <c r="C783" s="6"/>
      <c r="D783" s="6"/>
      <c r="E783" s="6"/>
      <c r="F783" s="6"/>
      <c r="G783" s="6"/>
      <c r="H783" s="6"/>
      <c r="I783" s="6"/>
      <c r="J783" s="6"/>
    </row>
    <row r="784" customFormat="false" ht="15" hidden="false" customHeight="false" outlineLevel="0" collapsed="false">
      <c r="A784" s="6"/>
      <c r="B784" s="15"/>
      <c r="C784" s="6"/>
      <c r="D784" s="6"/>
      <c r="E784" s="6"/>
      <c r="F784" s="6"/>
      <c r="G784" s="6"/>
      <c r="H784" s="6"/>
      <c r="I784" s="6"/>
      <c r="J784" s="6"/>
    </row>
    <row r="785" customFormat="false" ht="15" hidden="false" customHeight="false" outlineLevel="0" collapsed="false">
      <c r="A785" s="6"/>
      <c r="B785" s="15"/>
      <c r="C785" s="6"/>
      <c r="D785" s="6"/>
      <c r="E785" s="6"/>
      <c r="F785" s="6"/>
      <c r="G785" s="6"/>
      <c r="H785" s="6"/>
      <c r="I785" s="6"/>
      <c r="J785" s="6"/>
    </row>
    <row r="786" customFormat="false" ht="15" hidden="false" customHeight="false" outlineLevel="0" collapsed="false">
      <c r="A786" s="6"/>
      <c r="B786" s="15"/>
      <c r="C786" s="6"/>
      <c r="D786" s="6"/>
      <c r="E786" s="6"/>
      <c r="F786" s="6"/>
      <c r="G786" s="6"/>
      <c r="H786" s="6"/>
      <c r="I786" s="6"/>
      <c r="J786" s="6"/>
    </row>
    <row r="787" customFormat="false" ht="15" hidden="false" customHeight="false" outlineLevel="0" collapsed="false">
      <c r="A787" s="6"/>
      <c r="B787" s="15"/>
      <c r="C787" s="6"/>
      <c r="D787" s="6"/>
      <c r="E787" s="6"/>
      <c r="F787" s="6"/>
      <c r="G787" s="6"/>
      <c r="H787" s="6"/>
      <c r="I787" s="6"/>
      <c r="J787" s="6"/>
    </row>
    <row r="788" customFormat="false" ht="15" hidden="false" customHeight="false" outlineLevel="0" collapsed="false">
      <c r="A788" s="6"/>
      <c r="B788" s="15"/>
      <c r="C788" s="6"/>
      <c r="D788" s="6"/>
      <c r="E788" s="6"/>
      <c r="F788" s="6"/>
      <c r="G788" s="6"/>
      <c r="H788" s="6"/>
      <c r="I788" s="6"/>
      <c r="J788" s="6"/>
    </row>
    <row r="789" customFormat="false" ht="15" hidden="false" customHeight="false" outlineLevel="0" collapsed="false">
      <c r="A789" s="6"/>
      <c r="B789" s="15"/>
      <c r="C789" s="6"/>
      <c r="D789" s="6"/>
      <c r="E789" s="6"/>
      <c r="F789" s="6"/>
      <c r="G789" s="6"/>
      <c r="H789" s="6"/>
      <c r="I789" s="6"/>
      <c r="J789" s="6"/>
    </row>
    <row r="790" customFormat="false" ht="15" hidden="false" customHeight="false" outlineLevel="0" collapsed="false">
      <c r="A790" s="6"/>
      <c r="B790" s="15"/>
      <c r="C790" s="6"/>
      <c r="D790" s="6"/>
      <c r="E790" s="6"/>
      <c r="F790" s="6"/>
      <c r="G790" s="6"/>
      <c r="H790" s="6"/>
      <c r="I790" s="6"/>
      <c r="J790" s="6"/>
    </row>
    <row r="791" customFormat="false" ht="15" hidden="false" customHeight="false" outlineLevel="0" collapsed="false">
      <c r="A791" s="6"/>
      <c r="B791" s="15"/>
      <c r="C791" s="6"/>
      <c r="D791" s="6"/>
      <c r="E791" s="6"/>
      <c r="F791" s="6"/>
      <c r="G791" s="6"/>
      <c r="H791" s="6"/>
      <c r="I791" s="6"/>
      <c r="J791" s="6"/>
    </row>
    <row r="792" customFormat="false" ht="15" hidden="false" customHeight="false" outlineLevel="0" collapsed="false">
      <c r="A792" s="6"/>
      <c r="B792" s="15"/>
      <c r="C792" s="6"/>
      <c r="D792" s="6"/>
      <c r="E792" s="6"/>
      <c r="F792" s="6"/>
      <c r="G792" s="6"/>
      <c r="H792" s="6"/>
      <c r="I792" s="6"/>
      <c r="J792" s="6"/>
    </row>
    <row r="793" customFormat="false" ht="15" hidden="false" customHeight="false" outlineLevel="0" collapsed="false">
      <c r="A793" s="6"/>
      <c r="B793" s="15"/>
      <c r="C793" s="6"/>
      <c r="D793" s="6"/>
      <c r="E793" s="6"/>
      <c r="F793" s="6"/>
      <c r="G793" s="6"/>
      <c r="H793" s="6"/>
      <c r="I793" s="6"/>
      <c r="J793" s="6"/>
    </row>
    <row r="794" customFormat="false" ht="15" hidden="false" customHeight="false" outlineLevel="0" collapsed="false">
      <c r="A794" s="6"/>
      <c r="B794" s="15"/>
      <c r="C794" s="6"/>
      <c r="D794" s="6"/>
      <c r="E794" s="6"/>
      <c r="F794" s="6"/>
      <c r="G794" s="6"/>
      <c r="H794" s="6"/>
      <c r="I794" s="6"/>
      <c r="J794" s="6"/>
    </row>
    <row r="795" customFormat="false" ht="15" hidden="false" customHeight="false" outlineLevel="0" collapsed="false">
      <c r="A795" s="6"/>
      <c r="B795" s="15"/>
      <c r="C795" s="6"/>
      <c r="D795" s="6"/>
      <c r="E795" s="6"/>
      <c r="F795" s="6"/>
      <c r="G795" s="6"/>
      <c r="H795" s="6"/>
      <c r="I795" s="6"/>
      <c r="J795" s="6"/>
    </row>
    <row r="796" customFormat="false" ht="15" hidden="false" customHeight="false" outlineLevel="0" collapsed="false">
      <c r="A796" s="6"/>
      <c r="B796" s="15"/>
      <c r="C796" s="6"/>
      <c r="D796" s="6"/>
      <c r="E796" s="6"/>
      <c r="F796" s="6"/>
      <c r="G796" s="6"/>
      <c r="H796" s="6"/>
      <c r="I796" s="6"/>
      <c r="J796" s="6"/>
    </row>
    <row r="797" customFormat="false" ht="15" hidden="false" customHeight="false" outlineLevel="0" collapsed="false">
      <c r="A797" s="6"/>
      <c r="B797" s="15"/>
      <c r="C797" s="6"/>
      <c r="D797" s="6"/>
      <c r="E797" s="6"/>
      <c r="F797" s="6"/>
      <c r="G797" s="6"/>
      <c r="H797" s="6"/>
      <c r="I797" s="6"/>
      <c r="J797" s="6"/>
    </row>
    <row r="798" customFormat="false" ht="15" hidden="false" customHeight="false" outlineLevel="0" collapsed="false">
      <c r="A798" s="6"/>
      <c r="B798" s="15"/>
      <c r="C798" s="6"/>
      <c r="D798" s="6"/>
      <c r="E798" s="6"/>
      <c r="F798" s="6"/>
      <c r="G798" s="6"/>
      <c r="H798" s="6"/>
      <c r="I798" s="6"/>
      <c r="J798" s="6"/>
    </row>
    <row r="799" customFormat="false" ht="15" hidden="false" customHeight="false" outlineLevel="0" collapsed="false">
      <c r="A799" s="6"/>
      <c r="B799" s="15"/>
      <c r="C799" s="6"/>
      <c r="D799" s="6"/>
      <c r="E799" s="6"/>
      <c r="F799" s="6"/>
      <c r="G799" s="6"/>
      <c r="H799" s="6"/>
      <c r="I799" s="6"/>
      <c r="J799" s="6"/>
    </row>
    <row r="800" customFormat="false" ht="15" hidden="false" customHeight="false" outlineLevel="0" collapsed="false">
      <c r="A800" s="6"/>
      <c r="B800" s="15"/>
      <c r="C800" s="6"/>
      <c r="D800" s="6"/>
      <c r="E800" s="6"/>
      <c r="F800" s="6"/>
      <c r="G800" s="6"/>
      <c r="H800" s="6"/>
      <c r="I800" s="6"/>
      <c r="J800" s="6"/>
    </row>
    <row r="801" customFormat="false" ht="15" hidden="false" customHeight="false" outlineLevel="0" collapsed="false">
      <c r="A801" s="6"/>
      <c r="B801" s="15"/>
      <c r="C801" s="6"/>
      <c r="D801" s="6"/>
      <c r="E801" s="6"/>
      <c r="F801" s="6"/>
      <c r="G801" s="6"/>
      <c r="H801" s="6"/>
      <c r="I801" s="6"/>
      <c r="J801" s="6"/>
    </row>
    <row r="802" customFormat="false" ht="15" hidden="false" customHeight="false" outlineLevel="0" collapsed="false">
      <c r="A802" s="6"/>
      <c r="B802" s="15"/>
      <c r="C802" s="6"/>
      <c r="D802" s="6"/>
      <c r="E802" s="6"/>
      <c r="F802" s="6"/>
      <c r="G802" s="6"/>
      <c r="H802" s="6"/>
      <c r="I802" s="6"/>
      <c r="J802" s="6"/>
    </row>
    <row r="803" customFormat="false" ht="15" hidden="false" customHeight="false" outlineLevel="0" collapsed="false">
      <c r="A803" s="6"/>
      <c r="B803" s="15"/>
      <c r="C803" s="6"/>
      <c r="D803" s="6"/>
      <c r="E803" s="6"/>
      <c r="F803" s="6"/>
      <c r="G803" s="6"/>
      <c r="H803" s="6"/>
      <c r="I803" s="6"/>
      <c r="J803" s="6"/>
    </row>
    <row r="804" customFormat="false" ht="15" hidden="false" customHeight="false" outlineLevel="0" collapsed="false">
      <c r="A804" s="6"/>
      <c r="B804" s="15"/>
      <c r="C804" s="6"/>
      <c r="D804" s="6"/>
      <c r="E804" s="6"/>
      <c r="F804" s="6"/>
      <c r="G804" s="6"/>
      <c r="H804" s="6"/>
      <c r="I804" s="6"/>
      <c r="J804" s="6"/>
    </row>
    <row r="805" customFormat="false" ht="15" hidden="false" customHeight="false" outlineLevel="0" collapsed="false">
      <c r="A805" s="6"/>
      <c r="B805" s="15"/>
      <c r="C805" s="6"/>
      <c r="D805" s="6"/>
      <c r="E805" s="6"/>
      <c r="F805" s="6"/>
      <c r="G805" s="6"/>
      <c r="H805" s="6"/>
      <c r="I805" s="6"/>
      <c r="J805" s="6"/>
    </row>
    <row r="806" customFormat="false" ht="15" hidden="false" customHeight="false" outlineLevel="0" collapsed="false">
      <c r="A806" s="6"/>
      <c r="B806" s="15"/>
      <c r="C806" s="6"/>
      <c r="D806" s="6"/>
      <c r="E806" s="6"/>
      <c r="F806" s="6"/>
      <c r="G806" s="6"/>
      <c r="H806" s="6"/>
      <c r="I806" s="6"/>
      <c r="J806" s="6"/>
    </row>
    <row r="807" customFormat="false" ht="15" hidden="false" customHeight="false" outlineLevel="0" collapsed="false">
      <c r="A807" s="6"/>
      <c r="B807" s="15"/>
      <c r="C807" s="6"/>
      <c r="D807" s="6"/>
      <c r="E807" s="6"/>
      <c r="F807" s="6"/>
      <c r="G807" s="6"/>
      <c r="H807" s="6"/>
      <c r="I807" s="6"/>
      <c r="J807" s="6"/>
    </row>
    <row r="808" customFormat="false" ht="15" hidden="false" customHeight="false" outlineLevel="0" collapsed="false">
      <c r="A808" s="6"/>
      <c r="B808" s="15"/>
      <c r="C808" s="6"/>
      <c r="D808" s="6"/>
      <c r="E808" s="6"/>
      <c r="F808" s="6"/>
      <c r="G808" s="6"/>
      <c r="H808" s="6"/>
      <c r="I808" s="6"/>
      <c r="J808" s="6"/>
    </row>
    <row r="809" customFormat="false" ht="15" hidden="false" customHeight="false" outlineLevel="0" collapsed="false">
      <c r="A809" s="6"/>
      <c r="B809" s="15"/>
      <c r="C809" s="6"/>
      <c r="D809" s="6"/>
      <c r="E809" s="6"/>
      <c r="F809" s="6"/>
      <c r="G809" s="6"/>
      <c r="H809" s="6"/>
      <c r="I809" s="6"/>
      <c r="J809" s="6"/>
    </row>
    <row r="810" customFormat="false" ht="15" hidden="false" customHeight="false" outlineLevel="0" collapsed="false">
      <c r="A810" s="6"/>
      <c r="B810" s="15"/>
      <c r="C810" s="6"/>
      <c r="D810" s="6"/>
      <c r="E810" s="6"/>
      <c r="F810" s="6"/>
      <c r="G810" s="6"/>
      <c r="H810" s="6"/>
      <c r="I810" s="6"/>
      <c r="J810" s="6"/>
    </row>
    <row r="811" customFormat="false" ht="15" hidden="false" customHeight="false" outlineLevel="0" collapsed="false">
      <c r="A811" s="6"/>
      <c r="B811" s="15"/>
      <c r="C811" s="6"/>
      <c r="D811" s="6"/>
      <c r="E811" s="6"/>
      <c r="F811" s="6"/>
      <c r="G811" s="6"/>
      <c r="H811" s="6"/>
      <c r="I811" s="6"/>
      <c r="J811" s="6"/>
    </row>
    <row r="812" customFormat="false" ht="15" hidden="false" customHeight="false" outlineLevel="0" collapsed="false">
      <c r="A812" s="6"/>
      <c r="B812" s="15"/>
      <c r="C812" s="6"/>
      <c r="D812" s="6"/>
      <c r="E812" s="6"/>
      <c r="F812" s="6"/>
      <c r="G812" s="6"/>
      <c r="H812" s="6"/>
      <c r="I812" s="6"/>
      <c r="J812" s="6"/>
    </row>
    <row r="813" customFormat="false" ht="15" hidden="false" customHeight="false" outlineLevel="0" collapsed="false">
      <c r="A813" s="6"/>
      <c r="B813" s="15"/>
      <c r="C813" s="6"/>
      <c r="D813" s="6"/>
      <c r="E813" s="6"/>
      <c r="F813" s="6"/>
      <c r="G813" s="6"/>
      <c r="H813" s="6"/>
      <c r="I813" s="6"/>
      <c r="J813" s="6"/>
    </row>
    <row r="814" customFormat="false" ht="15" hidden="false" customHeight="false" outlineLevel="0" collapsed="false">
      <c r="A814" s="6"/>
      <c r="B814" s="15"/>
      <c r="C814" s="6"/>
      <c r="D814" s="6"/>
      <c r="E814" s="6"/>
      <c r="F814" s="6"/>
      <c r="G814" s="6"/>
      <c r="H814" s="6"/>
      <c r="I814" s="6"/>
      <c r="J814" s="6"/>
    </row>
    <row r="815" customFormat="false" ht="15" hidden="false" customHeight="false" outlineLevel="0" collapsed="false">
      <c r="A815" s="6"/>
      <c r="B815" s="15"/>
      <c r="C815" s="6"/>
      <c r="D815" s="6"/>
      <c r="E815" s="6"/>
      <c r="F815" s="6"/>
      <c r="G815" s="6"/>
      <c r="H815" s="6"/>
      <c r="I815" s="6"/>
      <c r="J815" s="6"/>
    </row>
    <row r="816" customFormat="false" ht="15" hidden="false" customHeight="false" outlineLevel="0" collapsed="false">
      <c r="A816" s="6"/>
      <c r="B816" s="15"/>
      <c r="C816" s="6"/>
      <c r="D816" s="6"/>
      <c r="E816" s="6"/>
      <c r="F816" s="6"/>
      <c r="G816" s="6"/>
      <c r="H816" s="6"/>
      <c r="I816" s="6"/>
      <c r="J816" s="6"/>
    </row>
    <row r="817" customFormat="false" ht="15" hidden="false" customHeight="false" outlineLevel="0" collapsed="false">
      <c r="A817" s="6"/>
      <c r="B817" s="15"/>
      <c r="C817" s="6"/>
      <c r="D817" s="6"/>
      <c r="E817" s="6"/>
      <c r="F817" s="6"/>
      <c r="G817" s="6"/>
      <c r="H817" s="6"/>
      <c r="I817" s="6"/>
      <c r="J817" s="6"/>
    </row>
    <row r="818" customFormat="false" ht="15" hidden="false" customHeight="false" outlineLevel="0" collapsed="false">
      <c r="A818" s="6"/>
      <c r="B818" s="15"/>
      <c r="C818" s="6"/>
      <c r="D818" s="6"/>
      <c r="E818" s="6"/>
      <c r="F818" s="6"/>
      <c r="G818" s="6"/>
      <c r="H818" s="6"/>
      <c r="I818" s="6"/>
      <c r="J818" s="6"/>
    </row>
    <row r="819" customFormat="false" ht="15" hidden="false" customHeight="false" outlineLevel="0" collapsed="false">
      <c r="A819" s="6"/>
      <c r="B819" s="15"/>
      <c r="C819" s="6"/>
      <c r="D819" s="6"/>
      <c r="E819" s="6"/>
      <c r="F819" s="6"/>
      <c r="G819" s="6"/>
      <c r="H819" s="6"/>
      <c r="I819" s="6"/>
      <c r="J819" s="6"/>
    </row>
    <row r="820" customFormat="false" ht="15" hidden="false" customHeight="false" outlineLevel="0" collapsed="false">
      <c r="A820" s="6"/>
      <c r="B820" s="15"/>
      <c r="C820" s="6"/>
      <c r="D820" s="6"/>
      <c r="E820" s="6"/>
      <c r="F820" s="6"/>
      <c r="G820" s="6"/>
      <c r="H820" s="6"/>
      <c r="I820" s="6"/>
      <c r="J820" s="6"/>
    </row>
    <row r="821" customFormat="false" ht="15" hidden="false" customHeight="false" outlineLevel="0" collapsed="false">
      <c r="A821" s="6"/>
      <c r="B821" s="15"/>
      <c r="C821" s="6"/>
      <c r="D821" s="6"/>
      <c r="E821" s="6"/>
      <c r="F821" s="6"/>
      <c r="G821" s="6"/>
      <c r="H821" s="6"/>
      <c r="I821" s="6"/>
      <c r="J821" s="6"/>
    </row>
    <row r="822" customFormat="false" ht="15" hidden="false" customHeight="false" outlineLevel="0" collapsed="false">
      <c r="A822" s="6"/>
      <c r="B822" s="15"/>
      <c r="C822" s="6"/>
      <c r="D822" s="6"/>
      <c r="E822" s="6"/>
      <c r="F822" s="6"/>
      <c r="G822" s="6"/>
      <c r="H822" s="6"/>
      <c r="I822" s="6"/>
      <c r="J822" s="6"/>
    </row>
    <row r="823" customFormat="false" ht="15" hidden="false" customHeight="false" outlineLevel="0" collapsed="false">
      <c r="A823" s="6"/>
      <c r="B823" s="15"/>
      <c r="C823" s="6"/>
      <c r="D823" s="6"/>
      <c r="E823" s="6"/>
      <c r="F823" s="6"/>
      <c r="G823" s="6"/>
      <c r="H823" s="6"/>
      <c r="I823" s="6"/>
      <c r="J823" s="6"/>
    </row>
    <row r="824" customFormat="false" ht="15" hidden="false" customHeight="false" outlineLevel="0" collapsed="false">
      <c r="A824" s="6"/>
      <c r="B824" s="15"/>
      <c r="C824" s="6"/>
      <c r="D824" s="6"/>
      <c r="E824" s="6"/>
      <c r="F824" s="6"/>
      <c r="G824" s="6"/>
      <c r="H824" s="6"/>
      <c r="I824" s="6"/>
      <c r="J824" s="6"/>
    </row>
    <row r="825" customFormat="false" ht="15" hidden="false" customHeight="false" outlineLevel="0" collapsed="false">
      <c r="A825" s="6"/>
      <c r="B825" s="15"/>
      <c r="C825" s="6"/>
      <c r="D825" s="6"/>
      <c r="E825" s="6"/>
      <c r="F825" s="6"/>
      <c r="G825" s="6"/>
      <c r="H825" s="6"/>
      <c r="I825" s="6"/>
      <c r="J825" s="6"/>
    </row>
    <row r="826" customFormat="false" ht="15" hidden="false" customHeight="false" outlineLevel="0" collapsed="false">
      <c r="A826" s="6"/>
      <c r="B826" s="15"/>
      <c r="C826" s="6"/>
      <c r="D826" s="6"/>
      <c r="E826" s="6"/>
      <c r="F826" s="6"/>
      <c r="G826" s="6"/>
      <c r="H826" s="6"/>
      <c r="I826" s="6"/>
      <c r="J826" s="6"/>
    </row>
    <row r="827" customFormat="false" ht="15" hidden="false" customHeight="false" outlineLevel="0" collapsed="false">
      <c r="A827" s="6"/>
      <c r="B827" s="15"/>
      <c r="C827" s="6"/>
      <c r="D827" s="6"/>
      <c r="E827" s="6"/>
      <c r="F827" s="6"/>
      <c r="G827" s="6"/>
      <c r="H827" s="6"/>
      <c r="I827" s="6"/>
      <c r="J827" s="6"/>
    </row>
    <row r="828" customFormat="false" ht="15" hidden="false" customHeight="false" outlineLevel="0" collapsed="false">
      <c r="A828" s="6"/>
      <c r="B828" s="15"/>
      <c r="C828" s="6"/>
      <c r="D828" s="6"/>
      <c r="E828" s="6"/>
      <c r="F828" s="6"/>
      <c r="G828" s="6"/>
      <c r="H828" s="6"/>
      <c r="I828" s="6"/>
      <c r="J828" s="6"/>
    </row>
    <row r="829" customFormat="false" ht="15" hidden="false" customHeight="false" outlineLevel="0" collapsed="false">
      <c r="A829" s="6"/>
      <c r="B829" s="15"/>
      <c r="C829" s="6"/>
      <c r="D829" s="6"/>
      <c r="E829" s="6"/>
      <c r="F829" s="6"/>
      <c r="G829" s="6"/>
      <c r="H829" s="6"/>
      <c r="I829" s="6"/>
      <c r="J829" s="6"/>
    </row>
    <row r="830" customFormat="false" ht="15" hidden="false" customHeight="false" outlineLevel="0" collapsed="false">
      <c r="A830" s="6"/>
      <c r="B830" s="15"/>
      <c r="C830" s="6"/>
      <c r="D830" s="6"/>
      <c r="E830" s="6"/>
      <c r="F830" s="6"/>
      <c r="G830" s="6"/>
      <c r="H830" s="6"/>
      <c r="I830" s="6"/>
      <c r="J830" s="6"/>
    </row>
    <row r="831" customFormat="false" ht="15" hidden="false" customHeight="false" outlineLevel="0" collapsed="false">
      <c r="A831" s="6"/>
      <c r="B831" s="15"/>
      <c r="C831" s="6"/>
      <c r="D831" s="6"/>
      <c r="E831" s="6"/>
      <c r="F831" s="6"/>
      <c r="G831" s="6"/>
      <c r="H831" s="6"/>
      <c r="I831" s="6"/>
      <c r="J831" s="6"/>
    </row>
    <row r="832" customFormat="false" ht="15" hidden="false" customHeight="false" outlineLevel="0" collapsed="false">
      <c r="A832" s="6"/>
      <c r="B832" s="15"/>
      <c r="C832" s="6"/>
      <c r="D832" s="6"/>
      <c r="E832" s="6"/>
      <c r="F832" s="6"/>
      <c r="G832" s="6"/>
      <c r="H832" s="6"/>
      <c r="I832" s="6"/>
      <c r="J832" s="6"/>
    </row>
    <row r="833" customFormat="false" ht="15" hidden="false" customHeight="false" outlineLevel="0" collapsed="false">
      <c r="A833" s="6"/>
      <c r="B833" s="15"/>
      <c r="C833" s="6"/>
      <c r="D833" s="6"/>
      <c r="E833" s="6"/>
      <c r="F833" s="6"/>
      <c r="G833" s="6"/>
      <c r="H833" s="6"/>
      <c r="I833" s="6"/>
      <c r="J833" s="6"/>
    </row>
    <row r="834" customFormat="false" ht="15" hidden="false" customHeight="false" outlineLevel="0" collapsed="false">
      <c r="A834" s="6"/>
      <c r="B834" s="15"/>
      <c r="C834" s="6"/>
      <c r="D834" s="6"/>
      <c r="E834" s="6"/>
      <c r="F834" s="6"/>
      <c r="G834" s="6"/>
      <c r="H834" s="6"/>
      <c r="I834" s="6"/>
      <c r="J834" s="6"/>
    </row>
    <row r="835" customFormat="false" ht="15" hidden="false" customHeight="false" outlineLevel="0" collapsed="false">
      <c r="A835" s="6"/>
      <c r="B835" s="15"/>
      <c r="C835" s="6"/>
      <c r="D835" s="6"/>
      <c r="E835" s="6"/>
      <c r="F835" s="6"/>
      <c r="G835" s="6"/>
      <c r="H835" s="6"/>
      <c r="I835" s="6"/>
      <c r="J835" s="6"/>
    </row>
    <row r="836" customFormat="false" ht="15" hidden="false" customHeight="false" outlineLevel="0" collapsed="false">
      <c r="A836" s="6"/>
      <c r="B836" s="15"/>
      <c r="C836" s="6"/>
      <c r="D836" s="6"/>
      <c r="E836" s="6"/>
      <c r="F836" s="6"/>
      <c r="G836" s="6"/>
      <c r="H836" s="6"/>
      <c r="I836" s="6"/>
      <c r="J836" s="6"/>
    </row>
    <row r="837" customFormat="false" ht="15" hidden="false" customHeight="false" outlineLevel="0" collapsed="false">
      <c r="A837" s="6"/>
      <c r="B837" s="15"/>
      <c r="C837" s="6"/>
      <c r="D837" s="6"/>
      <c r="E837" s="6"/>
      <c r="F837" s="6"/>
      <c r="G837" s="6"/>
      <c r="H837" s="6"/>
      <c r="I837" s="6"/>
      <c r="J837" s="6"/>
    </row>
    <row r="838" customFormat="false" ht="15" hidden="false" customHeight="false" outlineLevel="0" collapsed="false">
      <c r="A838" s="6"/>
      <c r="B838" s="15"/>
      <c r="C838" s="6"/>
      <c r="D838" s="6"/>
      <c r="E838" s="6"/>
      <c r="F838" s="6"/>
      <c r="G838" s="6"/>
      <c r="H838" s="6"/>
      <c r="I838" s="6"/>
      <c r="J838" s="6"/>
    </row>
    <row r="839" customFormat="false" ht="15" hidden="false" customHeight="false" outlineLevel="0" collapsed="false">
      <c r="A839" s="6"/>
      <c r="B839" s="15"/>
      <c r="C839" s="6"/>
      <c r="D839" s="6"/>
      <c r="E839" s="6"/>
      <c r="F839" s="6"/>
      <c r="G839" s="6"/>
      <c r="H839" s="6"/>
      <c r="I839" s="6"/>
      <c r="J839" s="6"/>
    </row>
    <row r="840" customFormat="false" ht="15" hidden="false" customHeight="false" outlineLevel="0" collapsed="false">
      <c r="A840" s="6"/>
      <c r="B840" s="15"/>
      <c r="C840" s="6"/>
      <c r="D840" s="6"/>
      <c r="E840" s="6"/>
      <c r="F840" s="6"/>
      <c r="G840" s="6"/>
      <c r="H840" s="6"/>
      <c r="I840" s="6"/>
      <c r="J840" s="6"/>
    </row>
    <row r="841" customFormat="false" ht="15" hidden="false" customHeight="false" outlineLevel="0" collapsed="false">
      <c r="A841" s="6"/>
      <c r="B841" s="15"/>
      <c r="C841" s="6"/>
      <c r="D841" s="6"/>
      <c r="E841" s="6"/>
      <c r="F841" s="6"/>
      <c r="G841" s="6"/>
      <c r="H841" s="6"/>
      <c r="I841" s="6"/>
      <c r="J841" s="6"/>
    </row>
    <row r="842" customFormat="false" ht="15" hidden="false" customHeight="false" outlineLevel="0" collapsed="false">
      <c r="A842" s="6"/>
      <c r="B842" s="15"/>
      <c r="C842" s="6"/>
      <c r="D842" s="6"/>
      <c r="E842" s="6"/>
      <c r="F842" s="6"/>
      <c r="G842" s="6"/>
      <c r="H842" s="6"/>
      <c r="I842" s="6"/>
      <c r="J842" s="6"/>
    </row>
    <row r="843" customFormat="false" ht="15" hidden="false" customHeight="false" outlineLevel="0" collapsed="false">
      <c r="A843" s="6"/>
      <c r="B843" s="15"/>
      <c r="C843" s="6"/>
      <c r="D843" s="6"/>
      <c r="E843" s="6"/>
      <c r="F843" s="6"/>
      <c r="G843" s="6"/>
      <c r="H843" s="6"/>
      <c r="I843" s="6"/>
      <c r="J843" s="6"/>
    </row>
    <row r="844" customFormat="false" ht="15" hidden="false" customHeight="false" outlineLevel="0" collapsed="false">
      <c r="A844" s="6"/>
      <c r="B844" s="15"/>
      <c r="C844" s="6"/>
      <c r="D844" s="6"/>
      <c r="E844" s="6"/>
      <c r="F844" s="6"/>
      <c r="G844" s="6"/>
      <c r="H844" s="6"/>
      <c r="I844" s="6"/>
      <c r="J844" s="6"/>
    </row>
    <row r="845" customFormat="false" ht="15" hidden="false" customHeight="false" outlineLevel="0" collapsed="false">
      <c r="A845" s="6"/>
      <c r="B845" s="15"/>
      <c r="C845" s="6"/>
      <c r="D845" s="6"/>
      <c r="E845" s="6"/>
      <c r="F845" s="6"/>
      <c r="G845" s="6"/>
      <c r="H845" s="6"/>
      <c r="I845" s="6"/>
      <c r="J845" s="6"/>
    </row>
    <row r="846" customFormat="false" ht="15" hidden="false" customHeight="false" outlineLevel="0" collapsed="false">
      <c r="A846" s="6"/>
      <c r="B846" s="15"/>
      <c r="C846" s="6"/>
      <c r="D846" s="6"/>
      <c r="E846" s="6"/>
      <c r="F846" s="6"/>
      <c r="G846" s="6"/>
      <c r="H846" s="6"/>
      <c r="I846" s="6"/>
      <c r="J846" s="6"/>
    </row>
    <row r="847" customFormat="false" ht="15" hidden="false" customHeight="false" outlineLevel="0" collapsed="false">
      <c r="A847" s="6"/>
      <c r="B847" s="15"/>
      <c r="C847" s="6"/>
      <c r="D847" s="6"/>
      <c r="E847" s="6"/>
      <c r="F847" s="6"/>
      <c r="G847" s="6"/>
      <c r="H847" s="6"/>
      <c r="I847" s="6"/>
      <c r="J847" s="6"/>
    </row>
    <row r="848" customFormat="false" ht="15" hidden="false" customHeight="false" outlineLevel="0" collapsed="false">
      <c r="A848" s="6"/>
      <c r="B848" s="15"/>
      <c r="C848" s="6"/>
      <c r="D848" s="6"/>
      <c r="E848" s="6"/>
      <c r="F848" s="6"/>
      <c r="G848" s="6"/>
      <c r="H848" s="6"/>
      <c r="I848" s="6"/>
      <c r="J848" s="6"/>
    </row>
    <row r="849" customFormat="false" ht="15" hidden="false" customHeight="false" outlineLevel="0" collapsed="false">
      <c r="A849" s="6"/>
      <c r="B849" s="15"/>
      <c r="C849" s="6"/>
      <c r="D849" s="6"/>
      <c r="E849" s="6"/>
      <c r="F849" s="6"/>
      <c r="G849" s="6"/>
      <c r="H849" s="6"/>
      <c r="I849" s="6"/>
      <c r="J849" s="6"/>
    </row>
    <row r="850" customFormat="false" ht="15" hidden="false" customHeight="false" outlineLevel="0" collapsed="false">
      <c r="A850" s="6"/>
      <c r="B850" s="15"/>
      <c r="C850" s="6"/>
      <c r="D850" s="6"/>
      <c r="E850" s="6"/>
      <c r="F850" s="6"/>
      <c r="G850" s="6"/>
      <c r="H850" s="6"/>
      <c r="I850" s="6"/>
      <c r="J850" s="6"/>
    </row>
    <row r="851" customFormat="false" ht="15" hidden="false" customHeight="false" outlineLevel="0" collapsed="false">
      <c r="A851" s="6"/>
      <c r="B851" s="15"/>
      <c r="C851" s="6"/>
      <c r="D851" s="6"/>
      <c r="E851" s="6"/>
      <c r="F851" s="6"/>
      <c r="G851" s="6"/>
      <c r="H851" s="6"/>
      <c r="I851" s="6"/>
      <c r="J851" s="6"/>
    </row>
    <row r="852" customFormat="false" ht="15" hidden="false" customHeight="false" outlineLevel="0" collapsed="false">
      <c r="A852" s="6"/>
      <c r="B852" s="15"/>
      <c r="C852" s="6"/>
      <c r="D852" s="6"/>
      <c r="E852" s="6"/>
      <c r="F852" s="6"/>
      <c r="G852" s="6"/>
      <c r="H852" s="6"/>
      <c r="I852" s="6"/>
      <c r="J852" s="6"/>
    </row>
    <row r="853" customFormat="false" ht="15" hidden="false" customHeight="false" outlineLevel="0" collapsed="false">
      <c r="A853" s="6"/>
      <c r="B853" s="15"/>
      <c r="C853" s="6"/>
      <c r="D853" s="6"/>
      <c r="E853" s="6"/>
      <c r="F853" s="6"/>
      <c r="G853" s="6"/>
      <c r="H853" s="6"/>
      <c r="I853" s="6"/>
      <c r="J853" s="6"/>
    </row>
    <row r="854" customFormat="false" ht="15" hidden="false" customHeight="false" outlineLevel="0" collapsed="false">
      <c r="A854" s="6"/>
      <c r="B854" s="15"/>
      <c r="C854" s="6"/>
      <c r="D854" s="6"/>
      <c r="E854" s="6"/>
      <c r="F854" s="6"/>
      <c r="G854" s="6"/>
      <c r="H854" s="6"/>
      <c r="I854" s="6"/>
      <c r="J854" s="6"/>
    </row>
    <row r="855" customFormat="false" ht="15" hidden="false" customHeight="false" outlineLevel="0" collapsed="false">
      <c r="A855" s="6"/>
      <c r="B855" s="15"/>
      <c r="C855" s="6"/>
      <c r="D855" s="6"/>
      <c r="E855" s="6"/>
      <c r="F855" s="6"/>
      <c r="G855" s="6"/>
      <c r="H855" s="6"/>
      <c r="I855" s="6"/>
      <c r="J855" s="6"/>
    </row>
    <row r="856" customFormat="false" ht="15" hidden="false" customHeight="false" outlineLevel="0" collapsed="false">
      <c r="A856" s="6"/>
      <c r="B856" s="15"/>
      <c r="C856" s="6"/>
      <c r="D856" s="6"/>
      <c r="E856" s="6"/>
      <c r="F856" s="6"/>
      <c r="G856" s="6"/>
      <c r="H856" s="6"/>
      <c r="I856" s="6"/>
      <c r="J856" s="6"/>
    </row>
    <row r="857" customFormat="false" ht="15" hidden="false" customHeight="false" outlineLevel="0" collapsed="false">
      <c r="A857" s="6"/>
      <c r="B857" s="15"/>
      <c r="C857" s="6"/>
      <c r="D857" s="6"/>
      <c r="E857" s="6"/>
      <c r="F857" s="6"/>
      <c r="G857" s="6"/>
      <c r="H857" s="6"/>
      <c r="I857" s="6"/>
      <c r="J857" s="6"/>
    </row>
    <row r="858" customFormat="false" ht="15" hidden="false" customHeight="false" outlineLevel="0" collapsed="false">
      <c r="A858" s="6"/>
      <c r="B858" s="15"/>
      <c r="C858" s="6"/>
      <c r="D858" s="6"/>
      <c r="E858" s="6"/>
      <c r="F858" s="6"/>
      <c r="G858" s="6"/>
      <c r="H858" s="6"/>
      <c r="I858" s="6"/>
      <c r="J858" s="6"/>
    </row>
    <row r="859" customFormat="false" ht="15" hidden="false" customHeight="false" outlineLevel="0" collapsed="false">
      <c r="A859" s="6"/>
      <c r="B859" s="15"/>
      <c r="C859" s="6"/>
      <c r="D859" s="6"/>
      <c r="E859" s="6"/>
      <c r="F859" s="6"/>
      <c r="G859" s="6"/>
      <c r="H859" s="6"/>
      <c r="I859" s="6"/>
      <c r="J859" s="6"/>
    </row>
    <row r="860" customFormat="false" ht="15" hidden="false" customHeight="false" outlineLevel="0" collapsed="false">
      <c r="A860" s="6"/>
      <c r="B860" s="15"/>
      <c r="C860" s="6"/>
      <c r="D860" s="6"/>
      <c r="E860" s="6"/>
      <c r="F860" s="6"/>
      <c r="G860" s="6"/>
      <c r="H860" s="6"/>
      <c r="I860" s="6"/>
      <c r="J860" s="6"/>
    </row>
    <row r="861" customFormat="false" ht="15" hidden="false" customHeight="false" outlineLevel="0" collapsed="false">
      <c r="A861" s="6"/>
      <c r="B861" s="15"/>
      <c r="C861" s="6"/>
      <c r="D861" s="6"/>
      <c r="E861" s="6"/>
      <c r="F861" s="6"/>
      <c r="G861" s="6"/>
      <c r="H861" s="6"/>
      <c r="I861" s="6"/>
      <c r="J861" s="6"/>
    </row>
    <row r="862" customFormat="false" ht="15" hidden="false" customHeight="false" outlineLevel="0" collapsed="false">
      <c r="A862" s="6"/>
      <c r="B862" s="15"/>
      <c r="C862" s="6"/>
      <c r="D862" s="6"/>
      <c r="E862" s="6"/>
      <c r="F862" s="6"/>
      <c r="G862" s="6"/>
      <c r="H862" s="6"/>
      <c r="I862" s="6"/>
      <c r="J862" s="6"/>
    </row>
    <row r="863" customFormat="false" ht="15" hidden="false" customHeight="false" outlineLevel="0" collapsed="false">
      <c r="A863" s="6"/>
      <c r="B863" s="15"/>
      <c r="C863" s="6"/>
      <c r="D863" s="6"/>
      <c r="E863" s="6"/>
      <c r="F863" s="6"/>
      <c r="G863" s="6"/>
      <c r="H863" s="6"/>
      <c r="I863" s="6"/>
      <c r="J863" s="6"/>
    </row>
    <row r="864" customFormat="false" ht="15" hidden="false" customHeight="false" outlineLevel="0" collapsed="false">
      <c r="A864" s="6"/>
      <c r="B864" s="15"/>
      <c r="C864" s="6"/>
      <c r="D864" s="6"/>
      <c r="E864" s="6"/>
      <c r="F864" s="6"/>
      <c r="G864" s="6"/>
      <c r="H864" s="6"/>
      <c r="I864" s="6"/>
      <c r="J864" s="6"/>
    </row>
    <row r="865" customFormat="false" ht="15" hidden="false" customHeight="false" outlineLevel="0" collapsed="false">
      <c r="A865" s="6"/>
      <c r="B865" s="15"/>
      <c r="C865" s="6"/>
      <c r="D865" s="6"/>
      <c r="E865" s="6"/>
      <c r="F865" s="6"/>
      <c r="G865" s="6"/>
      <c r="H865" s="6"/>
      <c r="I865" s="6"/>
      <c r="J865" s="6"/>
    </row>
    <row r="866" customFormat="false" ht="15" hidden="false" customHeight="false" outlineLevel="0" collapsed="false">
      <c r="A866" s="6"/>
      <c r="B866" s="15"/>
      <c r="C866" s="6"/>
      <c r="D866" s="6"/>
      <c r="E866" s="6"/>
      <c r="F866" s="6"/>
      <c r="G866" s="6"/>
      <c r="H866" s="6"/>
      <c r="I866" s="6"/>
      <c r="J866" s="6"/>
    </row>
    <row r="867" customFormat="false" ht="15" hidden="false" customHeight="false" outlineLevel="0" collapsed="false">
      <c r="A867" s="6"/>
      <c r="B867" s="15"/>
      <c r="C867" s="6"/>
      <c r="D867" s="6"/>
      <c r="E867" s="6"/>
      <c r="F867" s="6"/>
      <c r="G867" s="6"/>
      <c r="H867" s="6"/>
      <c r="I867" s="6"/>
      <c r="J867" s="6"/>
    </row>
    <row r="868" customFormat="false" ht="15" hidden="false" customHeight="false" outlineLevel="0" collapsed="false">
      <c r="A868" s="6"/>
      <c r="B868" s="15"/>
      <c r="C868" s="6"/>
      <c r="D868" s="6"/>
      <c r="E868" s="6"/>
      <c r="F868" s="6"/>
      <c r="G868" s="6"/>
      <c r="H868" s="6"/>
      <c r="I868" s="6"/>
      <c r="J868" s="6"/>
    </row>
    <row r="869" customFormat="false" ht="15" hidden="false" customHeight="false" outlineLevel="0" collapsed="false">
      <c r="A869" s="6"/>
      <c r="B869" s="15"/>
      <c r="C869" s="6"/>
      <c r="D869" s="6"/>
      <c r="E869" s="6"/>
      <c r="F869" s="6"/>
      <c r="G869" s="6"/>
      <c r="H869" s="6"/>
      <c r="I869" s="6"/>
      <c r="J869" s="6"/>
    </row>
    <row r="870" customFormat="false" ht="15" hidden="false" customHeight="false" outlineLevel="0" collapsed="false">
      <c r="A870" s="6"/>
      <c r="B870" s="15"/>
      <c r="C870" s="6"/>
      <c r="D870" s="6"/>
      <c r="E870" s="6"/>
      <c r="F870" s="6"/>
      <c r="G870" s="6"/>
      <c r="H870" s="6"/>
      <c r="I870" s="6"/>
      <c r="J870" s="6"/>
    </row>
    <row r="871" customFormat="false" ht="15" hidden="false" customHeight="false" outlineLevel="0" collapsed="false">
      <c r="A871" s="6"/>
      <c r="B871" s="15"/>
      <c r="C871" s="6"/>
      <c r="D871" s="6"/>
      <c r="E871" s="6"/>
      <c r="F871" s="6"/>
      <c r="G871" s="6"/>
      <c r="H871" s="6"/>
      <c r="I871" s="6"/>
      <c r="J871" s="6"/>
    </row>
    <row r="872" customFormat="false" ht="15" hidden="false" customHeight="false" outlineLevel="0" collapsed="false">
      <c r="A872" s="6"/>
      <c r="B872" s="15"/>
      <c r="C872" s="6"/>
      <c r="D872" s="6"/>
      <c r="E872" s="6"/>
      <c r="F872" s="6"/>
      <c r="G872" s="6"/>
      <c r="H872" s="6"/>
      <c r="I872" s="6"/>
      <c r="J872" s="6"/>
    </row>
    <row r="873" customFormat="false" ht="15" hidden="false" customHeight="false" outlineLevel="0" collapsed="false">
      <c r="A873" s="6"/>
      <c r="B873" s="15"/>
      <c r="C873" s="6"/>
      <c r="D873" s="6"/>
      <c r="E873" s="6"/>
      <c r="F873" s="6"/>
      <c r="G873" s="6"/>
      <c r="H873" s="6"/>
      <c r="I873" s="6"/>
      <c r="J873" s="6"/>
    </row>
    <row r="874" customFormat="false" ht="15" hidden="false" customHeight="false" outlineLevel="0" collapsed="false">
      <c r="A874" s="6"/>
      <c r="B874" s="15"/>
      <c r="C874" s="6"/>
      <c r="D874" s="6"/>
      <c r="E874" s="6"/>
      <c r="F874" s="6"/>
      <c r="G874" s="6"/>
      <c r="H874" s="6"/>
      <c r="I874" s="6"/>
      <c r="J874" s="6"/>
    </row>
    <row r="875" customFormat="false" ht="15" hidden="false" customHeight="false" outlineLevel="0" collapsed="false">
      <c r="A875" s="6"/>
      <c r="B875" s="15"/>
      <c r="C875" s="6"/>
      <c r="D875" s="6"/>
      <c r="E875" s="6"/>
      <c r="F875" s="6"/>
      <c r="G875" s="6"/>
      <c r="H875" s="6"/>
      <c r="I875" s="6"/>
      <c r="J875" s="6"/>
    </row>
    <row r="876" customFormat="false" ht="15" hidden="false" customHeight="false" outlineLevel="0" collapsed="false">
      <c r="A876" s="6"/>
      <c r="B876" s="15"/>
      <c r="C876" s="6"/>
      <c r="D876" s="6"/>
      <c r="E876" s="6"/>
      <c r="F876" s="6"/>
      <c r="G876" s="6"/>
      <c r="H876" s="6"/>
      <c r="I876" s="6"/>
      <c r="J876" s="6"/>
    </row>
    <row r="877" customFormat="false" ht="15" hidden="false" customHeight="false" outlineLevel="0" collapsed="false">
      <c r="A877" s="6"/>
      <c r="B877" s="15"/>
      <c r="C877" s="6"/>
      <c r="D877" s="6"/>
      <c r="E877" s="6"/>
      <c r="F877" s="6"/>
      <c r="G877" s="6"/>
      <c r="H877" s="6"/>
      <c r="I877" s="6"/>
      <c r="J877" s="6"/>
    </row>
    <row r="878" customFormat="false" ht="15" hidden="false" customHeight="false" outlineLevel="0" collapsed="false">
      <c r="A878" s="6"/>
      <c r="B878" s="15"/>
      <c r="C878" s="6"/>
      <c r="D878" s="6"/>
      <c r="E878" s="6"/>
      <c r="F878" s="6"/>
      <c r="G878" s="6"/>
      <c r="H878" s="6"/>
      <c r="I878" s="6"/>
      <c r="J878" s="6"/>
    </row>
    <row r="879" customFormat="false" ht="15" hidden="false" customHeight="false" outlineLevel="0" collapsed="false">
      <c r="A879" s="6"/>
      <c r="B879" s="15"/>
      <c r="C879" s="6"/>
      <c r="D879" s="6"/>
      <c r="E879" s="6"/>
      <c r="F879" s="6"/>
      <c r="G879" s="6"/>
      <c r="H879" s="6"/>
      <c r="I879" s="6"/>
      <c r="J879" s="6"/>
    </row>
    <row r="880" customFormat="false" ht="15" hidden="false" customHeight="false" outlineLevel="0" collapsed="false">
      <c r="A880" s="6"/>
      <c r="B880" s="15"/>
      <c r="C880" s="6"/>
      <c r="D880" s="6"/>
      <c r="E880" s="6"/>
      <c r="F880" s="6"/>
      <c r="G880" s="6"/>
      <c r="H880" s="6"/>
      <c r="I880" s="6"/>
      <c r="J880" s="6"/>
    </row>
    <row r="881" customFormat="false" ht="15" hidden="false" customHeight="false" outlineLevel="0" collapsed="false">
      <c r="A881" s="6"/>
      <c r="B881" s="15"/>
      <c r="C881" s="6"/>
      <c r="D881" s="6"/>
      <c r="E881" s="6"/>
      <c r="F881" s="6"/>
      <c r="G881" s="6"/>
      <c r="H881" s="6"/>
      <c r="I881" s="6"/>
      <c r="J881" s="6"/>
    </row>
    <row r="882" customFormat="false" ht="15" hidden="false" customHeight="false" outlineLevel="0" collapsed="false">
      <c r="A882" s="6"/>
      <c r="B882" s="15"/>
      <c r="C882" s="6"/>
      <c r="D882" s="6"/>
      <c r="E882" s="6"/>
      <c r="F882" s="6"/>
      <c r="G882" s="6"/>
      <c r="H882" s="6"/>
      <c r="I882" s="6"/>
      <c r="J882" s="6"/>
    </row>
    <row r="883" customFormat="false" ht="15" hidden="false" customHeight="false" outlineLevel="0" collapsed="false">
      <c r="A883" s="6"/>
      <c r="B883" s="15"/>
      <c r="C883" s="6"/>
      <c r="D883" s="6"/>
      <c r="E883" s="6"/>
      <c r="F883" s="6"/>
      <c r="G883" s="6"/>
      <c r="H883" s="6"/>
      <c r="I883" s="6"/>
      <c r="J883" s="6"/>
    </row>
    <row r="884" customFormat="false" ht="15" hidden="false" customHeight="false" outlineLevel="0" collapsed="false">
      <c r="A884" s="6"/>
      <c r="B884" s="15"/>
      <c r="C884" s="6"/>
      <c r="D884" s="6"/>
      <c r="E884" s="6"/>
      <c r="F884" s="6"/>
      <c r="G884" s="6"/>
      <c r="H884" s="6"/>
      <c r="I884" s="6"/>
      <c r="J884" s="6"/>
    </row>
    <row r="885" customFormat="false" ht="15" hidden="false" customHeight="false" outlineLevel="0" collapsed="false">
      <c r="A885" s="6"/>
      <c r="B885" s="15"/>
      <c r="C885" s="6"/>
      <c r="D885" s="6"/>
      <c r="E885" s="6"/>
      <c r="F885" s="6"/>
      <c r="G885" s="6"/>
      <c r="H885" s="6"/>
      <c r="I885" s="6"/>
      <c r="J885" s="6"/>
    </row>
    <row r="886" customFormat="false" ht="15" hidden="false" customHeight="false" outlineLevel="0" collapsed="false">
      <c r="A886" s="6"/>
      <c r="B886" s="15"/>
      <c r="C886" s="6"/>
      <c r="D886" s="6"/>
      <c r="E886" s="6"/>
      <c r="F886" s="6"/>
      <c r="G886" s="6"/>
      <c r="H886" s="6"/>
      <c r="I886" s="6"/>
      <c r="J886" s="6"/>
    </row>
    <row r="887" customFormat="false" ht="15" hidden="false" customHeight="false" outlineLevel="0" collapsed="false">
      <c r="A887" s="6"/>
      <c r="B887" s="15"/>
      <c r="C887" s="6"/>
      <c r="D887" s="6"/>
      <c r="E887" s="6"/>
      <c r="F887" s="6"/>
      <c r="G887" s="6"/>
      <c r="H887" s="6"/>
      <c r="I887" s="6"/>
      <c r="J887" s="6"/>
    </row>
    <row r="888" customFormat="false" ht="15" hidden="false" customHeight="false" outlineLevel="0" collapsed="false">
      <c r="A888" s="6"/>
      <c r="B888" s="15"/>
      <c r="C888" s="6"/>
      <c r="D888" s="6"/>
      <c r="E888" s="6"/>
      <c r="F888" s="6"/>
      <c r="G888" s="6"/>
      <c r="H888" s="6"/>
      <c r="I888" s="6"/>
      <c r="J888" s="6"/>
    </row>
    <row r="889" customFormat="false" ht="15" hidden="false" customHeight="false" outlineLevel="0" collapsed="false">
      <c r="A889" s="6"/>
      <c r="B889" s="15"/>
      <c r="C889" s="6"/>
      <c r="D889" s="6"/>
      <c r="E889" s="6"/>
      <c r="F889" s="6"/>
      <c r="G889" s="6"/>
      <c r="H889" s="6"/>
      <c r="I889" s="6"/>
      <c r="J889" s="6"/>
    </row>
    <row r="890" customFormat="false" ht="15" hidden="false" customHeight="false" outlineLevel="0" collapsed="false">
      <c r="A890" s="6"/>
      <c r="B890" s="15"/>
      <c r="C890" s="6"/>
      <c r="D890" s="6"/>
      <c r="E890" s="6"/>
      <c r="F890" s="6"/>
      <c r="G890" s="6"/>
      <c r="H890" s="6"/>
      <c r="I890" s="6"/>
      <c r="J890" s="6"/>
    </row>
    <row r="891" customFormat="false" ht="15" hidden="false" customHeight="false" outlineLevel="0" collapsed="false">
      <c r="A891" s="6"/>
      <c r="B891" s="15"/>
      <c r="C891" s="6"/>
      <c r="D891" s="6"/>
      <c r="E891" s="6"/>
      <c r="F891" s="6"/>
      <c r="G891" s="6"/>
      <c r="H891" s="6"/>
      <c r="I891" s="6"/>
      <c r="J891" s="6"/>
    </row>
    <row r="892" customFormat="false" ht="15" hidden="false" customHeight="false" outlineLevel="0" collapsed="false">
      <c r="A892" s="6"/>
      <c r="B892" s="15"/>
      <c r="C892" s="6"/>
      <c r="D892" s="6"/>
      <c r="E892" s="6"/>
      <c r="F892" s="6"/>
      <c r="G892" s="6"/>
      <c r="H892" s="6"/>
      <c r="I892" s="6"/>
      <c r="J892" s="6"/>
    </row>
    <row r="893" customFormat="false" ht="15" hidden="false" customHeight="false" outlineLevel="0" collapsed="false">
      <c r="A893" s="6"/>
      <c r="B893" s="15"/>
      <c r="C893" s="6"/>
      <c r="D893" s="6"/>
      <c r="E893" s="6"/>
      <c r="F893" s="6"/>
      <c r="G893" s="6"/>
      <c r="H893" s="6"/>
      <c r="I893" s="6"/>
      <c r="J893" s="6"/>
    </row>
    <row r="894" customFormat="false" ht="15" hidden="false" customHeight="false" outlineLevel="0" collapsed="false">
      <c r="A894" s="6"/>
      <c r="B894" s="15"/>
      <c r="C894" s="6"/>
      <c r="D894" s="6"/>
      <c r="E894" s="6"/>
      <c r="F894" s="6"/>
      <c r="G894" s="6"/>
      <c r="H894" s="6"/>
      <c r="I894" s="6"/>
      <c r="J894" s="6"/>
    </row>
    <row r="895" customFormat="false" ht="15" hidden="false" customHeight="false" outlineLevel="0" collapsed="false">
      <c r="A895" s="6"/>
      <c r="B895" s="15"/>
      <c r="C895" s="6"/>
      <c r="D895" s="6"/>
      <c r="E895" s="6"/>
      <c r="F895" s="6"/>
      <c r="G895" s="6"/>
      <c r="H895" s="6"/>
      <c r="I895" s="6"/>
      <c r="J895" s="6"/>
    </row>
    <row r="896" customFormat="false" ht="15" hidden="false" customHeight="false" outlineLevel="0" collapsed="false">
      <c r="A896" s="6"/>
      <c r="B896" s="15"/>
      <c r="C896" s="6"/>
      <c r="D896" s="6"/>
      <c r="E896" s="6"/>
      <c r="F896" s="6"/>
      <c r="G896" s="6"/>
      <c r="H896" s="6"/>
      <c r="I896" s="6"/>
      <c r="J896" s="6"/>
    </row>
    <row r="897" customFormat="false" ht="15" hidden="false" customHeight="false" outlineLevel="0" collapsed="false">
      <c r="A897" s="6"/>
      <c r="B897" s="15"/>
      <c r="C897" s="6"/>
      <c r="D897" s="6"/>
      <c r="E897" s="6"/>
      <c r="F897" s="6"/>
      <c r="G897" s="6"/>
      <c r="H897" s="6"/>
      <c r="I897" s="6"/>
      <c r="J897" s="6"/>
    </row>
    <row r="898" customFormat="false" ht="15" hidden="false" customHeight="false" outlineLevel="0" collapsed="false">
      <c r="A898" s="6"/>
      <c r="B898" s="15"/>
      <c r="C898" s="6"/>
      <c r="D898" s="6"/>
      <c r="E898" s="6"/>
      <c r="F898" s="6"/>
      <c r="G898" s="6"/>
      <c r="H898" s="6"/>
      <c r="I898" s="6"/>
      <c r="J898" s="6"/>
    </row>
    <row r="899" customFormat="false" ht="15" hidden="false" customHeight="false" outlineLevel="0" collapsed="false">
      <c r="A899" s="6"/>
      <c r="B899" s="15"/>
      <c r="C899" s="6"/>
      <c r="D899" s="6"/>
      <c r="E899" s="6"/>
      <c r="F899" s="6"/>
      <c r="G899" s="6"/>
      <c r="H899" s="6"/>
      <c r="I899" s="6"/>
      <c r="J899" s="6"/>
    </row>
    <row r="900" customFormat="false" ht="15" hidden="false" customHeight="false" outlineLevel="0" collapsed="false">
      <c r="A900" s="6"/>
      <c r="B900" s="15"/>
      <c r="C900" s="6"/>
      <c r="D900" s="6"/>
      <c r="E900" s="6"/>
      <c r="F900" s="6"/>
      <c r="G900" s="6"/>
      <c r="H900" s="6"/>
      <c r="I900" s="6"/>
      <c r="J900" s="6"/>
    </row>
    <row r="901" customFormat="false" ht="15" hidden="false" customHeight="false" outlineLevel="0" collapsed="false">
      <c r="A901" s="6"/>
      <c r="B901" s="15"/>
      <c r="C901" s="6"/>
      <c r="D901" s="6"/>
      <c r="E901" s="6"/>
      <c r="F901" s="6"/>
      <c r="G901" s="6"/>
      <c r="H901" s="6"/>
      <c r="I901" s="6"/>
      <c r="J901" s="6"/>
    </row>
    <row r="902" customFormat="false" ht="15" hidden="false" customHeight="false" outlineLevel="0" collapsed="false">
      <c r="A902" s="6"/>
      <c r="B902" s="15"/>
      <c r="C902" s="6"/>
      <c r="D902" s="6"/>
      <c r="E902" s="6"/>
      <c r="F902" s="6"/>
      <c r="G902" s="6"/>
      <c r="H902" s="6"/>
      <c r="I902" s="6"/>
      <c r="J902" s="6"/>
    </row>
    <row r="903" customFormat="false" ht="15" hidden="false" customHeight="false" outlineLevel="0" collapsed="false">
      <c r="A903" s="6"/>
      <c r="B903" s="15"/>
      <c r="C903" s="6"/>
      <c r="D903" s="6"/>
      <c r="E903" s="6"/>
      <c r="F903" s="6"/>
      <c r="G903" s="6"/>
      <c r="H903" s="6"/>
      <c r="I903" s="6"/>
      <c r="J903" s="6"/>
    </row>
    <row r="904" customFormat="false" ht="15" hidden="false" customHeight="false" outlineLevel="0" collapsed="false">
      <c r="A904" s="6"/>
      <c r="B904" s="15"/>
      <c r="C904" s="6"/>
      <c r="D904" s="6"/>
      <c r="E904" s="6"/>
      <c r="F904" s="6"/>
      <c r="G904" s="6"/>
      <c r="H904" s="6"/>
      <c r="I904" s="6"/>
      <c r="J904" s="6"/>
    </row>
    <row r="905" customFormat="false" ht="15" hidden="false" customHeight="false" outlineLevel="0" collapsed="false">
      <c r="A905" s="6"/>
      <c r="B905" s="15"/>
      <c r="C905" s="6"/>
      <c r="D905" s="6"/>
      <c r="E905" s="6"/>
      <c r="F905" s="6"/>
      <c r="G905" s="6"/>
      <c r="H905" s="6"/>
      <c r="I905" s="6"/>
      <c r="J905" s="6"/>
    </row>
    <row r="906" customFormat="false" ht="15" hidden="false" customHeight="false" outlineLevel="0" collapsed="false">
      <c r="A906" s="6"/>
      <c r="B906" s="15"/>
      <c r="C906" s="6"/>
      <c r="D906" s="6"/>
      <c r="E906" s="6"/>
      <c r="F906" s="6"/>
      <c r="G906" s="6"/>
      <c r="H906" s="6"/>
      <c r="I906" s="6"/>
      <c r="J906" s="6"/>
    </row>
    <row r="907" customFormat="false" ht="15" hidden="false" customHeight="false" outlineLevel="0" collapsed="false">
      <c r="A907" s="6"/>
      <c r="B907" s="15"/>
      <c r="C907" s="6"/>
      <c r="D907" s="6"/>
      <c r="E907" s="6"/>
      <c r="F907" s="6"/>
      <c r="G907" s="6"/>
      <c r="H907" s="6"/>
      <c r="I907" s="6"/>
      <c r="J907" s="6"/>
    </row>
    <row r="908" customFormat="false" ht="15" hidden="false" customHeight="false" outlineLevel="0" collapsed="false">
      <c r="A908" s="6"/>
      <c r="B908" s="15"/>
      <c r="C908" s="6"/>
      <c r="D908" s="6"/>
      <c r="E908" s="6"/>
      <c r="F908" s="6"/>
      <c r="G908" s="6"/>
      <c r="H908" s="6"/>
      <c r="I908" s="6"/>
      <c r="J908" s="6"/>
    </row>
    <row r="909" customFormat="false" ht="15" hidden="false" customHeight="false" outlineLevel="0" collapsed="false">
      <c r="A909" s="6"/>
      <c r="B909" s="15"/>
      <c r="C909" s="6"/>
      <c r="D909" s="6"/>
      <c r="E909" s="6"/>
      <c r="F909" s="6"/>
      <c r="G909" s="6"/>
      <c r="H909" s="6"/>
      <c r="I909" s="6"/>
      <c r="J909" s="6"/>
    </row>
    <row r="910" customFormat="false" ht="15" hidden="false" customHeight="false" outlineLevel="0" collapsed="false">
      <c r="A910" s="6"/>
      <c r="B910" s="15"/>
      <c r="C910" s="6"/>
      <c r="D910" s="6"/>
      <c r="E910" s="6"/>
      <c r="F910" s="6"/>
      <c r="G910" s="6"/>
      <c r="H910" s="6"/>
      <c r="I910" s="6"/>
      <c r="J910" s="6"/>
    </row>
    <row r="911" customFormat="false" ht="15" hidden="false" customHeight="false" outlineLevel="0" collapsed="false">
      <c r="A911" s="6"/>
      <c r="B911" s="15"/>
      <c r="C911" s="6"/>
      <c r="D911" s="6"/>
      <c r="E911" s="6"/>
      <c r="F911" s="6"/>
      <c r="G911" s="6"/>
      <c r="H911" s="6"/>
      <c r="I911" s="6"/>
      <c r="J911" s="6"/>
    </row>
    <row r="912" customFormat="false" ht="15" hidden="false" customHeight="false" outlineLevel="0" collapsed="false">
      <c r="A912" s="6"/>
      <c r="B912" s="15"/>
      <c r="C912" s="6"/>
      <c r="D912" s="6"/>
      <c r="E912" s="6"/>
      <c r="F912" s="6"/>
      <c r="G912" s="6"/>
      <c r="H912" s="6"/>
      <c r="I912" s="6"/>
      <c r="J912" s="6"/>
    </row>
    <row r="913" customFormat="false" ht="15" hidden="false" customHeight="false" outlineLevel="0" collapsed="false">
      <c r="A913" s="6"/>
      <c r="B913" s="15"/>
      <c r="C913" s="6"/>
      <c r="D913" s="6"/>
      <c r="E913" s="6"/>
      <c r="F913" s="6"/>
      <c r="G913" s="6"/>
      <c r="H913" s="6"/>
      <c r="I913" s="6"/>
      <c r="J913" s="6"/>
    </row>
    <row r="914" customFormat="false" ht="15" hidden="false" customHeight="false" outlineLevel="0" collapsed="false">
      <c r="A914" s="6"/>
      <c r="B914" s="15"/>
      <c r="C914" s="6"/>
      <c r="D914" s="6"/>
      <c r="E914" s="6"/>
      <c r="F914" s="6"/>
      <c r="G914" s="6"/>
      <c r="H914" s="6"/>
      <c r="I914" s="6"/>
      <c r="J914" s="6"/>
    </row>
    <row r="915" customFormat="false" ht="15" hidden="false" customHeight="false" outlineLevel="0" collapsed="false">
      <c r="A915" s="6"/>
      <c r="B915" s="15"/>
      <c r="C915" s="6"/>
      <c r="D915" s="6"/>
      <c r="E915" s="6"/>
      <c r="F915" s="6"/>
      <c r="G915" s="6"/>
      <c r="H915" s="6"/>
      <c r="I915" s="6"/>
      <c r="J915" s="6"/>
    </row>
    <row r="916" customFormat="false" ht="15" hidden="false" customHeight="false" outlineLevel="0" collapsed="false">
      <c r="A916" s="6"/>
      <c r="B916" s="15"/>
      <c r="C916" s="6"/>
      <c r="D916" s="6"/>
      <c r="E916" s="6"/>
      <c r="F916" s="6"/>
      <c r="G916" s="6"/>
      <c r="H916" s="6"/>
      <c r="I916" s="6"/>
      <c r="J916" s="6"/>
    </row>
    <row r="917" customFormat="false" ht="15" hidden="false" customHeight="false" outlineLevel="0" collapsed="false">
      <c r="A917" s="6"/>
      <c r="B917" s="15"/>
      <c r="C917" s="6"/>
      <c r="D917" s="6"/>
      <c r="E917" s="6"/>
      <c r="F917" s="6"/>
      <c r="G917" s="6"/>
      <c r="H917" s="6"/>
      <c r="I917" s="6"/>
      <c r="J917" s="6"/>
    </row>
    <row r="918" customFormat="false" ht="15" hidden="false" customHeight="false" outlineLevel="0" collapsed="false">
      <c r="A918" s="6"/>
      <c r="B918" s="15"/>
      <c r="C918" s="6"/>
      <c r="D918" s="6"/>
      <c r="E918" s="6"/>
      <c r="F918" s="6"/>
      <c r="G918" s="6"/>
      <c r="H918" s="6"/>
      <c r="I918" s="6"/>
      <c r="J918" s="6"/>
    </row>
    <row r="919" customFormat="false" ht="15" hidden="false" customHeight="false" outlineLevel="0" collapsed="false">
      <c r="A919" s="6"/>
      <c r="B919" s="15"/>
      <c r="C919" s="6"/>
      <c r="D919" s="6"/>
      <c r="E919" s="6"/>
      <c r="F919" s="6"/>
      <c r="G919" s="6"/>
      <c r="H919" s="6"/>
      <c r="I919" s="6"/>
      <c r="J919" s="6"/>
    </row>
    <row r="920" customFormat="false" ht="15" hidden="false" customHeight="false" outlineLevel="0" collapsed="false">
      <c r="A920" s="6"/>
      <c r="B920" s="15"/>
      <c r="C920" s="6"/>
      <c r="D920" s="6"/>
      <c r="E920" s="6"/>
      <c r="F920" s="6"/>
      <c r="G920" s="6"/>
      <c r="H920" s="6"/>
      <c r="I920" s="6"/>
      <c r="J920" s="6"/>
    </row>
    <row r="921" customFormat="false" ht="15" hidden="false" customHeight="false" outlineLevel="0" collapsed="false">
      <c r="A921" s="6"/>
      <c r="B921" s="15"/>
      <c r="C921" s="6"/>
      <c r="D921" s="6"/>
      <c r="E921" s="6"/>
      <c r="F921" s="6"/>
      <c r="G921" s="6"/>
      <c r="H921" s="6"/>
      <c r="I921" s="6"/>
      <c r="J921" s="6"/>
    </row>
    <row r="922" customFormat="false" ht="15" hidden="false" customHeight="false" outlineLevel="0" collapsed="false">
      <c r="A922" s="6"/>
      <c r="B922" s="15"/>
      <c r="C922" s="6"/>
      <c r="D922" s="6"/>
      <c r="E922" s="6"/>
      <c r="F922" s="6"/>
      <c r="G922" s="6"/>
      <c r="H922" s="6"/>
      <c r="I922" s="6"/>
      <c r="J922" s="6"/>
    </row>
    <row r="923" customFormat="false" ht="15" hidden="false" customHeight="false" outlineLevel="0" collapsed="false">
      <c r="A923" s="6"/>
      <c r="B923" s="15"/>
      <c r="C923" s="6"/>
      <c r="D923" s="6"/>
      <c r="E923" s="6"/>
      <c r="F923" s="6"/>
      <c r="G923" s="6"/>
      <c r="H923" s="6"/>
      <c r="I923" s="6"/>
      <c r="J923" s="6"/>
    </row>
    <row r="924" customFormat="false" ht="15" hidden="false" customHeight="false" outlineLevel="0" collapsed="false">
      <c r="A924" s="6"/>
      <c r="B924" s="15"/>
      <c r="C924" s="6"/>
      <c r="D924" s="6"/>
      <c r="E924" s="6"/>
      <c r="F924" s="6"/>
      <c r="G924" s="6"/>
      <c r="H924" s="6"/>
      <c r="I924" s="6"/>
      <c r="J924" s="6"/>
    </row>
    <row r="925" customFormat="false" ht="15" hidden="false" customHeight="false" outlineLevel="0" collapsed="false">
      <c r="A925" s="6"/>
      <c r="B925" s="15"/>
      <c r="C925" s="6"/>
      <c r="D925" s="6"/>
      <c r="E925" s="6"/>
      <c r="F925" s="6"/>
      <c r="G925" s="6"/>
      <c r="H925" s="6"/>
      <c r="I925" s="6"/>
      <c r="J925" s="6"/>
    </row>
    <row r="926" customFormat="false" ht="15" hidden="false" customHeight="false" outlineLevel="0" collapsed="false">
      <c r="A926" s="6"/>
      <c r="B926" s="15"/>
      <c r="C926" s="6"/>
      <c r="D926" s="6"/>
      <c r="E926" s="6"/>
      <c r="F926" s="6"/>
      <c r="G926" s="6"/>
      <c r="H926" s="6"/>
      <c r="I926" s="6"/>
      <c r="J926" s="6"/>
    </row>
    <row r="927" customFormat="false" ht="15" hidden="false" customHeight="false" outlineLevel="0" collapsed="false">
      <c r="A927" s="6"/>
      <c r="B927" s="15"/>
      <c r="C927" s="6"/>
      <c r="D927" s="6"/>
      <c r="E927" s="6"/>
      <c r="F927" s="6"/>
      <c r="G927" s="6"/>
      <c r="H927" s="6"/>
      <c r="I927" s="6"/>
      <c r="J927" s="6"/>
    </row>
    <row r="928" customFormat="false" ht="15" hidden="false" customHeight="false" outlineLevel="0" collapsed="false">
      <c r="A928" s="6"/>
      <c r="B928" s="15"/>
      <c r="C928" s="6"/>
      <c r="D928" s="6"/>
      <c r="E928" s="6"/>
      <c r="F928" s="6"/>
      <c r="G928" s="6"/>
      <c r="H928" s="6"/>
      <c r="I928" s="6"/>
      <c r="J928" s="6"/>
    </row>
    <row r="929" customFormat="false" ht="15" hidden="false" customHeight="false" outlineLevel="0" collapsed="false">
      <c r="A929" s="6"/>
      <c r="B929" s="15"/>
      <c r="C929" s="6"/>
      <c r="D929" s="6"/>
      <c r="E929" s="6"/>
      <c r="F929" s="6"/>
      <c r="G929" s="6"/>
      <c r="H929" s="6"/>
      <c r="I929" s="6"/>
      <c r="J929" s="6"/>
    </row>
    <row r="930" customFormat="false" ht="15" hidden="false" customHeight="false" outlineLevel="0" collapsed="false">
      <c r="A930" s="6"/>
      <c r="B930" s="15"/>
      <c r="C930" s="6"/>
      <c r="D930" s="6"/>
      <c r="E930" s="6"/>
      <c r="F930" s="6"/>
      <c r="G930" s="6"/>
      <c r="H930" s="6"/>
      <c r="I930" s="6"/>
      <c r="J930" s="6"/>
    </row>
    <row r="931" customFormat="false" ht="15" hidden="false" customHeight="false" outlineLevel="0" collapsed="false">
      <c r="A931" s="6"/>
      <c r="B931" s="15"/>
      <c r="C931" s="6"/>
      <c r="D931" s="6"/>
      <c r="E931" s="6"/>
      <c r="F931" s="6"/>
      <c r="G931" s="6"/>
      <c r="H931" s="6"/>
      <c r="I931" s="6"/>
      <c r="J931" s="6"/>
    </row>
    <row r="932" customFormat="false" ht="15" hidden="false" customHeight="false" outlineLevel="0" collapsed="false">
      <c r="A932" s="6"/>
      <c r="B932" s="15"/>
      <c r="C932" s="6"/>
      <c r="D932" s="6"/>
      <c r="E932" s="6"/>
      <c r="F932" s="6"/>
      <c r="G932" s="6"/>
      <c r="H932" s="6"/>
      <c r="I932" s="6"/>
      <c r="J932" s="6"/>
    </row>
    <row r="933" customFormat="false" ht="15" hidden="false" customHeight="false" outlineLevel="0" collapsed="false">
      <c r="A933" s="6"/>
      <c r="B933" s="15"/>
      <c r="C933" s="6"/>
      <c r="D933" s="6"/>
      <c r="E933" s="6"/>
      <c r="F933" s="6"/>
      <c r="G933" s="6"/>
      <c r="H933" s="6"/>
      <c r="I933" s="6"/>
      <c r="J933" s="6"/>
    </row>
    <row r="934" customFormat="false" ht="15" hidden="false" customHeight="false" outlineLevel="0" collapsed="false">
      <c r="A934" s="6"/>
      <c r="B934" s="15"/>
      <c r="C934" s="6"/>
      <c r="D934" s="6"/>
      <c r="E934" s="6"/>
      <c r="F934" s="6"/>
      <c r="G934" s="6"/>
      <c r="H934" s="6"/>
      <c r="I934" s="6"/>
      <c r="J934" s="6"/>
    </row>
    <row r="935" customFormat="false" ht="15" hidden="false" customHeight="false" outlineLevel="0" collapsed="false">
      <c r="A935" s="6"/>
      <c r="B935" s="15"/>
      <c r="C935" s="6"/>
      <c r="D935" s="6"/>
      <c r="E935" s="6"/>
      <c r="F935" s="6"/>
      <c r="G935" s="6"/>
      <c r="H935" s="6"/>
      <c r="I935" s="6"/>
      <c r="J935" s="6"/>
    </row>
    <row r="936" customFormat="false" ht="15" hidden="false" customHeight="false" outlineLevel="0" collapsed="false">
      <c r="A936" s="6"/>
      <c r="B936" s="15"/>
      <c r="C936" s="6"/>
      <c r="D936" s="6"/>
      <c r="E936" s="6"/>
      <c r="F936" s="6"/>
      <c r="G936" s="6"/>
      <c r="H936" s="6"/>
      <c r="I936" s="6"/>
      <c r="J936" s="6"/>
    </row>
    <row r="937" customFormat="false" ht="15" hidden="false" customHeight="false" outlineLevel="0" collapsed="false">
      <c r="A937" s="6"/>
      <c r="B937" s="15"/>
      <c r="C937" s="6"/>
      <c r="D937" s="6"/>
      <c r="E937" s="6"/>
      <c r="F937" s="6"/>
      <c r="G937" s="6"/>
      <c r="H937" s="6"/>
      <c r="I937" s="6"/>
      <c r="J937" s="6"/>
    </row>
    <row r="938" customFormat="false" ht="15" hidden="false" customHeight="false" outlineLevel="0" collapsed="false">
      <c r="A938" s="6"/>
      <c r="B938" s="15"/>
      <c r="C938" s="6"/>
      <c r="D938" s="6"/>
      <c r="E938" s="6"/>
      <c r="F938" s="6"/>
      <c r="G938" s="6"/>
      <c r="H938" s="6"/>
      <c r="I938" s="6"/>
      <c r="J938" s="6"/>
    </row>
    <row r="939" customFormat="false" ht="15" hidden="false" customHeight="false" outlineLevel="0" collapsed="false">
      <c r="A939" s="6"/>
      <c r="B939" s="15"/>
      <c r="C939" s="6"/>
      <c r="D939" s="6"/>
      <c r="E939" s="6"/>
      <c r="F939" s="6"/>
      <c r="G939" s="6"/>
      <c r="H939" s="6"/>
      <c r="I939" s="6"/>
      <c r="J939" s="6"/>
    </row>
    <row r="940" customFormat="false" ht="15" hidden="false" customHeight="false" outlineLevel="0" collapsed="false">
      <c r="A940" s="6"/>
      <c r="B940" s="15"/>
      <c r="C940" s="6"/>
      <c r="D940" s="6"/>
      <c r="E940" s="6"/>
      <c r="F940" s="6"/>
      <c r="G940" s="6"/>
      <c r="H940" s="6"/>
      <c r="I940" s="6"/>
      <c r="J940" s="6"/>
    </row>
    <row r="941" customFormat="false" ht="15" hidden="false" customHeight="false" outlineLevel="0" collapsed="false">
      <c r="A941" s="6"/>
      <c r="B941" s="15"/>
      <c r="C941" s="6"/>
      <c r="D941" s="6"/>
      <c r="E941" s="6"/>
      <c r="F941" s="6"/>
      <c r="G941" s="6"/>
      <c r="H941" s="6"/>
      <c r="I941" s="6"/>
      <c r="J941" s="6"/>
    </row>
    <row r="942" customFormat="false" ht="15" hidden="false" customHeight="false" outlineLevel="0" collapsed="false">
      <c r="A942" s="6"/>
      <c r="B942" s="15"/>
      <c r="C942" s="6"/>
      <c r="D942" s="6"/>
      <c r="E942" s="6"/>
      <c r="F942" s="6"/>
      <c r="G942" s="6"/>
      <c r="H942" s="6"/>
      <c r="I942" s="6"/>
      <c r="J942" s="6"/>
    </row>
    <row r="943" customFormat="false" ht="15" hidden="false" customHeight="false" outlineLevel="0" collapsed="false">
      <c r="A943" s="6"/>
      <c r="B943" s="15"/>
      <c r="C943" s="6"/>
      <c r="D943" s="6"/>
      <c r="E943" s="6"/>
      <c r="F943" s="6"/>
      <c r="G943" s="6"/>
      <c r="H943" s="6"/>
      <c r="I943" s="6"/>
      <c r="J943" s="6"/>
    </row>
    <row r="944" customFormat="false" ht="15" hidden="false" customHeight="false" outlineLevel="0" collapsed="false">
      <c r="A944" s="6"/>
      <c r="B944" s="15"/>
      <c r="C944" s="6"/>
      <c r="D944" s="6"/>
      <c r="E944" s="6"/>
      <c r="F944" s="6"/>
      <c r="G944" s="6"/>
      <c r="H944" s="6"/>
      <c r="I944" s="6"/>
      <c r="J944" s="6"/>
    </row>
    <row r="945" customFormat="false" ht="15" hidden="false" customHeight="false" outlineLevel="0" collapsed="false">
      <c r="A945" s="6"/>
      <c r="B945" s="15"/>
      <c r="C945" s="6"/>
      <c r="D945" s="6"/>
      <c r="E945" s="6"/>
      <c r="F945" s="6"/>
      <c r="G945" s="6"/>
      <c r="H945" s="6"/>
      <c r="I945" s="6"/>
      <c r="J945" s="6"/>
    </row>
    <row r="946" customFormat="false" ht="15" hidden="false" customHeight="false" outlineLevel="0" collapsed="false">
      <c r="A946" s="6"/>
      <c r="B946" s="15"/>
      <c r="C946" s="6"/>
      <c r="D946" s="6"/>
      <c r="E946" s="6"/>
      <c r="F946" s="6"/>
      <c r="G946" s="6"/>
      <c r="H946" s="6"/>
      <c r="I946" s="6"/>
      <c r="J946" s="6"/>
    </row>
    <row r="947" customFormat="false" ht="15" hidden="false" customHeight="false" outlineLevel="0" collapsed="false">
      <c r="A947" s="6"/>
      <c r="B947" s="15"/>
      <c r="C947" s="6"/>
      <c r="D947" s="6"/>
      <c r="E947" s="6"/>
      <c r="F947" s="6"/>
      <c r="G947" s="6"/>
      <c r="H947" s="6"/>
      <c r="I947" s="6"/>
      <c r="J947" s="6"/>
    </row>
    <row r="948" customFormat="false" ht="15" hidden="false" customHeight="false" outlineLevel="0" collapsed="false">
      <c r="A948" s="6"/>
      <c r="B948" s="15"/>
      <c r="C948" s="6"/>
      <c r="D948" s="6"/>
      <c r="E948" s="6"/>
      <c r="F948" s="6"/>
      <c r="G948" s="6"/>
      <c r="H948" s="6"/>
      <c r="I948" s="6"/>
      <c r="J948" s="6"/>
    </row>
    <row r="949" customFormat="false" ht="15" hidden="false" customHeight="false" outlineLevel="0" collapsed="false">
      <c r="A949" s="6"/>
      <c r="B949" s="15"/>
      <c r="C949" s="6"/>
      <c r="D949" s="6"/>
      <c r="E949" s="6"/>
      <c r="F949" s="6"/>
      <c r="G949" s="6"/>
      <c r="H949" s="6"/>
      <c r="I949" s="6"/>
      <c r="J949" s="6"/>
    </row>
    <row r="950" customFormat="false" ht="15" hidden="false" customHeight="false" outlineLevel="0" collapsed="false">
      <c r="A950" s="6"/>
      <c r="B950" s="15"/>
      <c r="C950" s="6"/>
      <c r="D950" s="6"/>
      <c r="E950" s="6"/>
      <c r="F950" s="6"/>
      <c r="G950" s="6"/>
      <c r="H950" s="6"/>
      <c r="I950" s="6"/>
      <c r="J950" s="6"/>
    </row>
    <row r="951" customFormat="false" ht="15" hidden="false" customHeight="false" outlineLevel="0" collapsed="false">
      <c r="A951" s="6"/>
      <c r="B951" s="15"/>
      <c r="C951" s="6"/>
      <c r="D951" s="6"/>
      <c r="E951" s="6"/>
      <c r="F951" s="6"/>
      <c r="G951" s="6"/>
      <c r="H951" s="6"/>
      <c r="I951" s="6"/>
      <c r="J951" s="6"/>
    </row>
    <row r="952" customFormat="false" ht="15" hidden="false" customHeight="false" outlineLevel="0" collapsed="false">
      <c r="A952" s="6"/>
      <c r="B952" s="15"/>
      <c r="C952" s="6"/>
      <c r="D952" s="6"/>
      <c r="E952" s="6"/>
      <c r="F952" s="6"/>
      <c r="G952" s="6"/>
      <c r="H952" s="6"/>
      <c r="I952" s="6"/>
      <c r="J952" s="6"/>
    </row>
    <row r="953" customFormat="false" ht="15" hidden="false" customHeight="false" outlineLevel="0" collapsed="false">
      <c r="A953" s="6"/>
      <c r="B953" s="15"/>
      <c r="C953" s="6"/>
      <c r="D953" s="6"/>
      <c r="E953" s="6"/>
      <c r="F953" s="6"/>
      <c r="G953" s="6"/>
      <c r="H953" s="6"/>
      <c r="I953" s="6"/>
      <c r="J953" s="6"/>
    </row>
    <row r="954" customFormat="false" ht="15" hidden="false" customHeight="false" outlineLevel="0" collapsed="false">
      <c r="A954" s="6"/>
      <c r="B954" s="15"/>
      <c r="C954" s="6"/>
      <c r="D954" s="6"/>
      <c r="E954" s="6"/>
      <c r="F954" s="6"/>
      <c r="G954" s="6"/>
      <c r="H954" s="6"/>
      <c r="I954" s="6"/>
      <c r="J954" s="6"/>
    </row>
    <row r="955" customFormat="false" ht="15" hidden="false" customHeight="false" outlineLevel="0" collapsed="false">
      <c r="A955" s="6"/>
      <c r="B955" s="15"/>
      <c r="C955" s="6"/>
      <c r="D955" s="6"/>
      <c r="E955" s="6"/>
      <c r="F955" s="6"/>
      <c r="G955" s="6"/>
      <c r="H955" s="6"/>
      <c r="I955" s="6"/>
      <c r="J955" s="6"/>
    </row>
    <row r="956" customFormat="false" ht="15" hidden="false" customHeight="false" outlineLevel="0" collapsed="false">
      <c r="A956" s="6"/>
      <c r="B956" s="15"/>
      <c r="C956" s="6"/>
      <c r="D956" s="6"/>
      <c r="E956" s="6"/>
      <c r="F956" s="6"/>
      <c r="G956" s="6"/>
      <c r="H956" s="6"/>
      <c r="I956" s="6"/>
      <c r="J956" s="6"/>
    </row>
    <row r="957" customFormat="false" ht="15" hidden="false" customHeight="false" outlineLevel="0" collapsed="false">
      <c r="A957" s="6"/>
      <c r="B957" s="15"/>
      <c r="C957" s="6"/>
      <c r="D957" s="6"/>
      <c r="E957" s="6"/>
      <c r="F957" s="6"/>
      <c r="G957" s="6"/>
      <c r="H957" s="6"/>
      <c r="I957" s="6"/>
      <c r="J957" s="6"/>
    </row>
    <row r="958" customFormat="false" ht="15" hidden="false" customHeight="false" outlineLevel="0" collapsed="false">
      <c r="A958" s="6"/>
      <c r="B958" s="15"/>
      <c r="C958" s="6"/>
      <c r="D958" s="6"/>
      <c r="E958" s="6"/>
      <c r="F958" s="6"/>
      <c r="G958" s="6"/>
      <c r="H958" s="6"/>
      <c r="I958" s="6"/>
      <c r="J958" s="6"/>
    </row>
    <row r="959" customFormat="false" ht="15" hidden="false" customHeight="false" outlineLevel="0" collapsed="false">
      <c r="A959" s="6"/>
      <c r="B959" s="15"/>
      <c r="C959" s="6"/>
      <c r="D959" s="6"/>
      <c r="E959" s="6"/>
      <c r="F959" s="6"/>
      <c r="G959" s="6"/>
      <c r="H959" s="6"/>
      <c r="I959" s="6"/>
      <c r="J959" s="6"/>
    </row>
    <row r="960" customFormat="false" ht="15" hidden="false" customHeight="false" outlineLevel="0" collapsed="false">
      <c r="A960" s="6"/>
      <c r="B960" s="15"/>
      <c r="C960" s="6"/>
      <c r="D960" s="6"/>
      <c r="E960" s="6"/>
      <c r="F960" s="6"/>
      <c r="G960" s="6"/>
      <c r="H960" s="6"/>
      <c r="I960" s="6"/>
      <c r="J960" s="6"/>
    </row>
    <row r="961" customFormat="false" ht="15" hidden="false" customHeight="false" outlineLevel="0" collapsed="false">
      <c r="A961" s="6"/>
      <c r="B961" s="15"/>
      <c r="C961" s="6"/>
      <c r="D961" s="6"/>
      <c r="E961" s="6"/>
      <c r="F961" s="6"/>
      <c r="G961" s="6"/>
      <c r="H961" s="6"/>
      <c r="I961" s="6"/>
      <c r="J961" s="6"/>
    </row>
    <row r="962" customFormat="false" ht="15" hidden="false" customHeight="false" outlineLevel="0" collapsed="false">
      <c r="A962" s="6"/>
      <c r="B962" s="15"/>
      <c r="C962" s="6"/>
      <c r="D962" s="6"/>
      <c r="E962" s="6"/>
      <c r="F962" s="6"/>
      <c r="G962" s="6"/>
      <c r="H962" s="6"/>
      <c r="I962" s="6"/>
      <c r="J962" s="6"/>
    </row>
    <row r="963" customFormat="false" ht="15" hidden="false" customHeight="false" outlineLevel="0" collapsed="false">
      <c r="A963" s="6"/>
      <c r="B963" s="15"/>
      <c r="C963" s="6"/>
      <c r="D963" s="6"/>
      <c r="E963" s="6"/>
      <c r="F963" s="6"/>
      <c r="G963" s="6"/>
      <c r="H963" s="6"/>
      <c r="I963" s="6"/>
      <c r="J963" s="6"/>
    </row>
    <row r="964" customFormat="false" ht="15" hidden="false" customHeight="false" outlineLevel="0" collapsed="false">
      <c r="A964" s="6"/>
      <c r="B964" s="15"/>
      <c r="C964" s="6"/>
      <c r="D964" s="6"/>
      <c r="E964" s="6"/>
      <c r="F964" s="6"/>
      <c r="G964" s="6"/>
      <c r="H964" s="6"/>
      <c r="I964" s="6"/>
      <c r="J964" s="6"/>
    </row>
    <row r="965" customFormat="false" ht="15" hidden="false" customHeight="false" outlineLevel="0" collapsed="false">
      <c r="A965" s="6"/>
      <c r="B965" s="15"/>
      <c r="C965" s="6"/>
      <c r="D965" s="6"/>
      <c r="E965" s="6"/>
      <c r="F965" s="6"/>
      <c r="G965" s="6"/>
      <c r="H965" s="6"/>
      <c r="I965" s="6"/>
      <c r="J965" s="6"/>
    </row>
    <row r="966" customFormat="false" ht="15" hidden="false" customHeight="false" outlineLevel="0" collapsed="false">
      <c r="A966" s="6"/>
      <c r="B966" s="15"/>
      <c r="C966" s="6"/>
      <c r="D966" s="6"/>
      <c r="E966" s="6"/>
      <c r="F966" s="6"/>
      <c r="G966" s="6"/>
      <c r="H966" s="6"/>
      <c r="I966" s="6"/>
      <c r="J966" s="6"/>
    </row>
    <row r="967" customFormat="false" ht="15" hidden="false" customHeight="false" outlineLevel="0" collapsed="false">
      <c r="A967" s="6"/>
      <c r="B967" s="15"/>
      <c r="C967" s="6"/>
      <c r="D967" s="6"/>
      <c r="E967" s="6"/>
      <c r="F967" s="6"/>
      <c r="G967" s="6"/>
      <c r="H967" s="6"/>
      <c r="I967" s="6"/>
      <c r="J967" s="6"/>
    </row>
    <row r="968" customFormat="false" ht="15" hidden="false" customHeight="false" outlineLevel="0" collapsed="false">
      <c r="A968" s="6"/>
      <c r="B968" s="15"/>
      <c r="C968" s="6"/>
      <c r="D968" s="6"/>
      <c r="E968" s="6"/>
      <c r="F968" s="6"/>
      <c r="G968" s="6"/>
      <c r="H968" s="6"/>
      <c r="I968" s="6"/>
      <c r="J968" s="6"/>
    </row>
    <row r="969" customFormat="false" ht="15" hidden="false" customHeight="false" outlineLevel="0" collapsed="false">
      <c r="A969" s="6"/>
      <c r="B969" s="15"/>
      <c r="C969" s="6"/>
      <c r="D969" s="6"/>
      <c r="E969" s="6"/>
      <c r="F969" s="6"/>
      <c r="G969" s="6"/>
      <c r="H969" s="6"/>
      <c r="I969" s="6"/>
      <c r="J969" s="6"/>
    </row>
    <row r="970" customFormat="false" ht="15" hidden="false" customHeight="false" outlineLevel="0" collapsed="false">
      <c r="A970" s="6"/>
      <c r="B970" s="15"/>
      <c r="C970" s="6"/>
      <c r="D970" s="6"/>
      <c r="E970" s="6"/>
      <c r="F970" s="6"/>
      <c r="G970" s="6"/>
      <c r="H970" s="6"/>
      <c r="I970" s="6"/>
      <c r="J970" s="6"/>
    </row>
    <row r="971" customFormat="false" ht="15" hidden="false" customHeight="false" outlineLevel="0" collapsed="false">
      <c r="A971" s="6"/>
      <c r="B971" s="15"/>
      <c r="C971" s="6"/>
      <c r="D971" s="6"/>
      <c r="E971" s="6"/>
      <c r="F971" s="6"/>
      <c r="G971" s="6"/>
      <c r="H971" s="6"/>
      <c r="I971" s="6"/>
      <c r="J971" s="6"/>
    </row>
    <row r="972" customFormat="false" ht="15" hidden="false" customHeight="false" outlineLevel="0" collapsed="false">
      <c r="A972" s="6"/>
      <c r="B972" s="15"/>
      <c r="C972" s="6"/>
      <c r="D972" s="6"/>
      <c r="E972" s="6"/>
      <c r="F972" s="6"/>
      <c r="G972" s="6"/>
      <c r="H972" s="6"/>
      <c r="I972" s="6"/>
      <c r="J972" s="6"/>
    </row>
    <row r="973" customFormat="false" ht="15" hidden="false" customHeight="false" outlineLevel="0" collapsed="false">
      <c r="A973" s="6"/>
      <c r="B973" s="15"/>
      <c r="C973" s="6"/>
      <c r="D973" s="6"/>
      <c r="E973" s="6"/>
      <c r="F973" s="6"/>
      <c r="G973" s="6"/>
      <c r="H973" s="6"/>
      <c r="I973" s="6"/>
      <c r="J973" s="6"/>
    </row>
    <row r="974" customFormat="false" ht="15" hidden="false" customHeight="false" outlineLevel="0" collapsed="false">
      <c r="A974" s="6"/>
      <c r="B974" s="15"/>
      <c r="C974" s="6"/>
      <c r="D974" s="6"/>
      <c r="E974" s="6"/>
      <c r="F974" s="6"/>
      <c r="G974" s="6"/>
      <c r="H974" s="6"/>
      <c r="I974" s="6"/>
      <c r="J974" s="6"/>
    </row>
    <row r="975" customFormat="false" ht="15" hidden="false" customHeight="false" outlineLevel="0" collapsed="false">
      <c r="A975" s="6"/>
      <c r="B975" s="15"/>
      <c r="C975" s="6"/>
      <c r="D975" s="6"/>
      <c r="E975" s="6"/>
      <c r="F975" s="6"/>
      <c r="G975" s="6"/>
      <c r="H975" s="6"/>
      <c r="I975" s="6"/>
      <c r="J975" s="6"/>
    </row>
    <row r="976" customFormat="false" ht="15" hidden="false" customHeight="false" outlineLevel="0" collapsed="false">
      <c r="A976" s="6"/>
      <c r="B976" s="15"/>
      <c r="C976" s="6"/>
      <c r="D976" s="6"/>
      <c r="E976" s="6"/>
      <c r="F976" s="6"/>
      <c r="G976" s="6"/>
      <c r="H976" s="6"/>
      <c r="I976" s="6"/>
      <c r="J976" s="6"/>
    </row>
    <row r="977" customFormat="false" ht="15" hidden="false" customHeight="false" outlineLevel="0" collapsed="false">
      <c r="A977" s="6"/>
      <c r="B977" s="15"/>
      <c r="C977" s="6"/>
      <c r="D977" s="6"/>
      <c r="E977" s="6"/>
      <c r="F977" s="6"/>
      <c r="G977" s="6"/>
      <c r="H977" s="6"/>
      <c r="I977" s="6"/>
      <c r="J977" s="6"/>
    </row>
    <row r="978" customFormat="false" ht="15" hidden="false" customHeight="false" outlineLevel="0" collapsed="false">
      <c r="A978" s="6"/>
      <c r="B978" s="15"/>
      <c r="C978" s="6"/>
      <c r="D978" s="6"/>
      <c r="E978" s="6"/>
      <c r="F978" s="6"/>
      <c r="G978" s="6"/>
      <c r="H978" s="6"/>
      <c r="I978" s="6"/>
      <c r="J978" s="6"/>
    </row>
    <row r="979" customFormat="false" ht="15" hidden="false" customHeight="false" outlineLevel="0" collapsed="false">
      <c r="A979" s="6"/>
      <c r="B979" s="15"/>
      <c r="C979" s="6"/>
      <c r="D979" s="6"/>
      <c r="E979" s="6"/>
      <c r="F979" s="6"/>
      <c r="G979" s="6"/>
      <c r="H979" s="6"/>
      <c r="I979" s="6"/>
      <c r="J979" s="6"/>
    </row>
    <row r="980" customFormat="false" ht="15" hidden="false" customHeight="false" outlineLevel="0" collapsed="false">
      <c r="A980" s="6"/>
      <c r="B980" s="15"/>
      <c r="C980" s="6"/>
      <c r="D980" s="6"/>
      <c r="E980" s="6"/>
      <c r="F980" s="6"/>
      <c r="G980" s="6"/>
      <c r="H980" s="6"/>
      <c r="I980" s="6"/>
      <c r="J980" s="6"/>
    </row>
    <row r="981" customFormat="false" ht="15" hidden="false" customHeight="false" outlineLevel="0" collapsed="false">
      <c r="A981" s="6"/>
      <c r="B981" s="15"/>
      <c r="C981" s="6"/>
      <c r="D981" s="6"/>
      <c r="E981" s="6"/>
      <c r="F981" s="6"/>
      <c r="G981" s="6"/>
      <c r="H981" s="6"/>
      <c r="I981" s="6"/>
      <c r="J981" s="6"/>
    </row>
    <row r="982" customFormat="false" ht="15" hidden="false" customHeight="false" outlineLevel="0" collapsed="false">
      <c r="A982" s="6"/>
      <c r="B982" s="15"/>
      <c r="C982" s="6"/>
      <c r="D982" s="6"/>
      <c r="E982" s="6"/>
      <c r="F982" s="6"/>
      <c r="G982" s="6"/>
      <c r="H982" s="6"/>
      <c r="I982" s="6"/>
      <c r="J982" s="6"/>
    </row>
    <row r="983" customFormat="false" ht="15" hidden="false" customHeight="false" outlineLevel="0" collapsed="false">
      <c r="A983" s="6"/>
      <c r="B983" s="15"/>
      <c r="C983" s="6"/>
      <c r="D983" s="6"/>
      <c r="E983" s="6"/>
      <c r="F983" s="6"/>
      <c r="G983" s="6"/>
      <c r="H983" s="6"/>
      <c r="I983" s="6"/>
      <c r="J983" s="6"/>
    </row>
    <row r="984" customFormat="false" ht="15" hidden="false" customHeight="false" outlineLevel="0" collapsed="false">
      <c r="A984" s="6"/>
      <c r="B984" s="15"/>
      <c r="C984" s="6"/>
      <c r="D984" s="6"/>
      <c r="E984" s="6"/>
      <c r="F984" s="6"/>
      <c r="G984" s="6"/>
      <c r="H984" s="6"/>
      <c r="I984" s="6"/>
      <c r="J984" s="6"/>
    </row>
    <row r="985" customFormat="false" ht="15" hidden="false" customHeight="false" outlineLevel="0" collapsed="false">
      <c r="A985" s="6"/>
      <c r="B985" s="15"/>
      <c r="C985" s="6"/>
      <c r="D985" s="6"/>
      <c r="E985" s="6"/>
      <c r="F985" s="6"/>
      <c r="G985" s="6"/>
      <c r="H985" s="6"/>
      <c r="I985" s="6"/>
      <c r="J985" s="6"/>
    </row>
    <row r="986" customFormat="false" ht="15" hidden="false" customHeight="false" outlineLevel="0" collapsed="false">
      <c r="A986" s="6"/>
      <c r="B986" s="15"/>
      <c r="C986" s="6"/>
      <c r="D986" s="6"/>
      <c r="E986" s="6"/>
      <c r="F986" s="6"/>
      <c r="G986" s="6"/>
      <c r="H986" s="6"/>
      <c r="I986" s="6"/>
      <c r="J986" s="6"/>
    </row>
    <row r="987" customFormat="false" ht="15" hidden="false" customHeight="false" outlineLevel="0" collapsed="false">
      <c r="A987" s="6"/>
      <c r="B987" s="15"/>
      <c r="C987" s="6"/>
      <c r="D987" s="6"/>
      <c r="E987" s="6"/>
      <c r="F987" s="6"/>
      <c r="G987" s="6"/>
      <c r="H987" s="6"/>
      <c r="I987" s="6"/>
      <c r="J987" s="6"/>
    </row>
    <row r="988" customFormat="false" ht="15" hidden="false" customHeight="false" outlineLevel="0" collapsed="false">
      <c r="A988" s="6"/>
      <c r="B988" s="15"/>
      <c r="C988" s="6"/>
      <c r="D988" s="6"/>
      <c r="E988" s="6"/>
      <c r="F988" s="6"/>
      <c r="G988" s="6"/>
      <c r="H988" s="6"/>
      <c r="I988" s="6"/>
      <c r="J988" s="6"/>
    </row>
    <row r="989" customFormat="false" ht="15" hidden="false" customHeight="false" outlineLevel="0" collapsed="false">
      <c r="A989" s="6"/>
      <c r="B989" s="15"/>
      <c r="C989" s="6"/>
      <c r="D989" s="6"/>
      <c r="E989" s="6"/>
      <c r="F989" s="6"/>
      <c r="G989" s="6"/>
      <c r="H989" s="6"/>
      <c r="I989" s="6"/>
      <c r="J989" s="6"/>
    </row>
    <row r="990" customFormat="false" ht="15" hidden="false" customHeight="false" outlineLevel="0" collapsed="false">
      <c r="A990" s="6"/>
      <c r="B990" s="15"/>
      <c r="C990" s="6"/>
      <c r="D990" s="6"/>
      <c r="E990" s="6"/>
      <c r="F990" s="6"/>
      <c r="G990" s="6"/>
      <c r="H990" s="6"/>
      <c r="I990" s="6"/>
      <c r="J990" s="6"/>
    </row>
    <row r="991" customFormat="false" ht="15" hidden="false" customHeight="false" outlineLevel="0" collapsed="false">
      <c r="A991" s="6"/>
      <c r="B991" s="15"/>
      <c r="C991" s="6"/>
      <c r="D991" s="6"/>
      <c r="E991" s="6"/>
      <c r="F991" s="6"/>
      <c r="G991" s="6"/>
      <c r="H991" s="6"/>
      <c r="I991" s="6"/>
      <c r="J991" s="6"/>
    </row>
    <row r="992" customFormat="false" ht="15" hidden="false" customHeight="false" outlineLevel="0" collapsed="false">
      <c r="A992" s="6"/>
      <c r="B992" s="15"/>
      <c r="C992" s="6"/>
      <c r="D992" s="6"/>
      <c r="E992" s="6"/>
      <c r="F992" s="6"/>
      <c r="G992" s="6"/>
      <c r="H992" s="6"/>
      <c r="I992" s="6"/>
      <c r="J992" s="6"/>
    </row>
    <row r="993" customFormat="false" ht="15" hidden="false" customHeight="false" outlineLevel="0" collapsed="false">
      <c r="A993" s="6"/>
      <c r="B993" s="15"/>
      <c r="C993" s="6"/>
      <c r="D993" s="6"/>
      <c r="E993" s="6"/>
      <c r="F993" s="6"/>
      <c r="G993" s="6"/>
      <c r="H993" s="6"/>
      <c r="I993" s="6"/>
      <c r="J993" s="6"/>
    </row>
    <row r="994" customFormat="false" ht="15" hidden="false" customHeight="false" outlineLevel="0" collapsed="false">
      <c r="A994" s="6"/>
      <c r="B994" s="15"/>
      <c r="C994" s="6"/>
      <c r="D994" s="6"/>
      <c r="E994" s="6"/>
      <c r="F994" s="6"/>
      <c r="G994" s="6"/>
      <c r="H994" s="6"/>
      <c r="I994" s="6"/>
      <c r="J994" s="6"/>
    </row>
    <row r="995" customFormat="false" ht="15" hidden="false" customHeight="false" outlineLevel="0" collapsed="false">
      <c r="A995" s="6"/>
      <c r="B995" s="15"/>
      <c r="C995" s="6"/>
      <c r="D995" s="6"/>
      <c r="E995" s="6"/>
      <c r="F995" s="6"/>
      <c r="G995" s="6"/>
      <c r="H995" s="6"/>
      <c r="I995" s="6"/>
      <c r="J995" s="6"/>
    </row>
    <row r="996" customFormat="false" ht="15" hidden="false" customHeight="false" outlineLevel="0" collapsed="false">
      <c r="A996" s="6"/>
      <c r="B996" s="15"/>
      <c r="C996" s="6"/>
      <c r="D996" s="6"/>
      <c r="E996" s="6"/>
      <c r="F996" s="6"/>
      <c r="G996" s="6"/>
      <c r="H996" s="6"/>
      <c r="I996" s="6"/>
      <c r="J996" s="6"/>
    </row>
    <row r="997" customFormat="false" ht="15" hidden="false" customHeight="false" outlineLevel="0" collapsed="false">
      <c r="A997" s="6"/>
      <c r="B997" s="15"/>
      <c r="C997" s="6"/>
      <c r="D997" s="6"/>
      <c r="E997" s="6"/>
      <c r="F997" s="6"/>
      <c r="G997" s="6"/>
      <c r="H997" s="6"/>
      <c r="I997" s="6"/>
      <c r="J997" s="6"/>
    </row>
    <row r="998" customFormat="false" ht="15" hidden="false" customHeight="false" outlineLevel="0" collapsed="false">
      <c r="A998" s="6"/>
      <c r="B998" s="15"/>
      <c r="C998" s="6"/>
      <c r="D998" s="6"/>
      <c r="E998" s="6"/>
      <c r="F998" s="6"/>
      <c r="G998" s="6"/>
      <c r="H998" s="6"/>
      <c r="I998" s="6"/>
      <c r="J998" s="6"/>
    </row>
    <row r="999" customFormat="false" ht="15" hidden="false" customHeight="false" outlineLevel="0" collapsed="false">
      <c r="A999" s="6"/>
      <c r="B999" s="15"/>
      <c r="C999" s="6"/>
      <c r="D999" s="6"/>
      <c r="E999" s="6"/>
      <c r="F999" s="6"/>
      <c r="G999" s="6"/>
      <c r="H999" s="6"/>
      <c r="I999" s="6"/>
      <c r="J999" s="6"/>
    </row>
    <row r="1000" customFormat="false" ht="15" hidden="false" customHeight="false" outlineLevel="0" collapsed="false">
      <c r="A1000" s="6"/>
      <c r="B1000" s="15"/>
      <c r="C1000" s="6"/>
      <c r="D1000" s="6"/>
      <c r="E1000" s="6"/>
      <c r="F1000" s="6"/>
      <c r="G1000" s="6"/>
      <c r="H1000" s="6"/>
      <c r="I1000" s="6"/>
      <c r="J1000" s="6"/>
    </row>
    <row r="1001" customFormat="false" ht="15" hidden="false" customHeight="false" outlineLevel="0" collapsed="false">
      <c r="A1001" s="6"/>
      <c r="B1001" s="15"/>
      <c r="C1001" s="6"/>
      <c r="D1001" s="6"/>
      <c r="E1001" s="6"/>
      <c r="F1001" s="6"/>
      <c r="G1001" s="6"/>
      <c r="H1001" s="6"/>
      <c r="I1001" s="6"/>
      <c r="J1001" s="6"/>
    </row>
  </sheetData>
  <dataValidations count="5">
    <dataValidation allowBlank="true" error="Pick a value from the list." errorStyle="stop" errorTitle="Not in the list" operator="between" showDropDown="false" showErrorMessage="false" showInputMessage="false" sqref="A2:A1001" type="list">
      <formula1>Lists!$A$2:$A$4</formula1>
      <formula2>0</formula2>
    </dataValidation>
    <dataValidation allowBlank="true" error="Pick a value from the list." errorStyle="stop" errorTitle="Not in the list" operator="between" showDropDown="false" showErrorMessage="false" showInputMessage="false" sqref="C2:C1001" type="list">
      <formula1>Setup!$A$16:$A$45</formula1>
      <formula2>0</formula2>
    </dataValidation>
    <dataValidation allowBlank="true" error="Pick a value from the list." errorStyle="stop" errorTitle="Not in the list" operator="between" showDropDown="false" showErrorMessage="false" showInputMessage="false" sqref="D2:D1001" type="list">
      <formula1>Lists!$B$2:$B$9</formula1>
      <formula2>0</formula2>
    </dataValidation>
    <dataValidation allowBlank="true" error="Pick a value from the list." errorStyle="stop" errorTitle="Not in the list" operator="between" showDropDown="false" showErrorMessage="false" showInputMessage="false" sqref="F2:H1001" type="list">
      <formula1>Lists!$C$2:$C$3</formula1>
      <formula2>0</formula2>
    </dataValidation>
    <dataValidation allowBlank="true" errorStyle="stop" operator="between" showDropDown="false" showErrorMessage="false" showInputMessage="false" sqref="E2:E1001" type="whole">
      <formula1>1</formula1>
      <formula2>50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4" min="3" style="0" width="12"/>
    <col collapsed="false" customWidth="true" hidden="false" outlineLevel="0" max="5" min="5" style="0" width="15"/>
    <col collapsed="false" customWidth="true" hidden="false" outlineLevel="0" max="7" min="6" style="0" width="12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6"/>
    <col collapsed="false" customWidth="true" hidden="true" outlineLevel="0" max="36" min="13" style="0" width="13"/>
  </cols>
  <sheetData>
    <row r="1" customFormat="false" ht="17.35" hidden="false" customHeight="false" outlineLevel="0" collapsed="false">
      <c r="A1" s="11" t="s">
        <v>89</v>
      </c>
    </row>
    <row r="2" customFormat="false" ht="30" hidden="false" customHeight="true" outlineLevel="0" collapsed="false">
      <c r="A2" s="16" t="s">
        <v>90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customFormat="false" ht="15" hidden="false" customHeight="false" outlineLevel="0" collapsed="false">
      <c r="A3" s="4" t="s">
        <v>91</v>
      </c>
    </row>
    <row r="4" customFormat="false" ht="30" hidden="false" customHeight="true" outlineLevel="0" collapsed="false">
      <c r="A4" s="17" t="s">
        <v>92</v>
      </c>
      <c r="B4" s="17" t="s">
        <v>25</v>
      </c>
      <c r="C4" s="17" t="s">
        <v>93</v>
      </c>
      <c r="D4" s="17" t="s">
        <v>94</v>
      </c>
      <c r="E4" s="17" t="s">
        <v>95</v>
      </c>
      <c r="F4" s="17" t="s">
        <v>96</v>
      </c>
      <c r="G4" s="17" t="s">
        <v>97</v>
      </c>
      <c r="H4" s="17" t="s">
        <v>98</v>
      </c>
      <c r="I4" s="17" t="s">
        <v>99</v>
      </c>
      <c r="J4" s="17" t="s">
        <v>100</v>
      </c>
      <c r="K4" s="17" t="s">
        <v>101</v>
      </c>
    </row>
    <row r="5" customFormat="false" ht="15" hidden="false" customHeight="false" outlineLevel="0" collapsed="false">
      <c r="A5" s="8" t="s">
        <v>102</v>
      </c>
      <c r="B5" s="8" t="s">
        <v>33</v>
      </c>
      <c r="C5" s="8" t="n">
        <f aca="false">COUNTIFS(Answers!$A$2:$A$2001,B5,Answers!$C$2:$C$2001,"&lt;&gt;")</f>
        <v>0</v>
      </c>
      <c r="D5" s="8" t="n">
        <f aca="false">COUNTIFS(Answers!$A$2:$A$2001,B5,Answers!$C$2:$C$2001,"&lt;&gt;",Answers!$F$2:$F$2001,"Yes")</f>
        <v>0</v>
      </c>
      <c r="E5" s="18" t="str">
        <f aca="false">IF(C5=0,"",D5/C5)</f>
        <v/>
      </c>
      <c r="F5" s="18" t="str">
        <f aca="false">IF(C5=0,"",MAX(0,MIN(1,(E5+Lists!$F$2^2/(2*C5)-Lists!$F$2*SQRT(E5*(1-E5)/C5+Lists!$F$2^2/(4*C5^2)))/(1+Lists!$F$2^2/C5))))</f>
        <v/>
      </c>
      <c r="G5" s="18" t="str">
        <f aca="false">IF(C5=0,"",MAX(0,MIN(1,(E5+Lists!$F$2^2/(2*C5)+Lists!$F$2*SQRT(E5*(1-E5)/C5+Lists!$F$2^2/(4*C5^2)))/(1+Lists!$F$2^2/C5))))</f>
        <v/>
      </c>
      <c r="H5" s="19"/>
      <c r="I5" s="19"/>
      <c r="J5" s="19"/>
      <c r="K5" s="8"/>
    </row>
    <row r="6" customFormat="false" ht="15" hidden="false" customHeight="false" outlineLevel="0" collapsed="false">
      <c r="A6" s="8" t="s">
        <v>102</v>
      </c>
      <c r="B6" s="8" t="s">
        <v>103</v>
      </c>
      <c r="C6" s="8" t="n">
        <f aca="false">COUNTIFS(Answers!$A$2:$A$2001,B6,Answers!$C$2:$C$2001,"&lt;&gt;")</f>
        <v>0</v>
      </c>
      <c r="D6" s="8" t="n">
        <f aca="false">COUNTIFS(Answers!$A$2:$A$2001,B6,Answers!$C$2:$C$2001,"&lt;&gt;",Answers!$F$2:$F$2001,"Yes")</f>
        <v>0</v>
      </c>
      <c r="E6" s="18" t="str">
        <f aca="false">IF(C6=0,"",D6/C6)</f>
        <v/>
      </c>
      <c r="F6" s="18" t="str">
        <f aca="false">IF(C6=0,"",MAX(0,MIN(1,(E6+Lists!$F$2^2/(2*C6)-Lists!$F$2*SQRT(E6*(1-E6)/C6+Lists!$F$2^2/(4*C6^2)))/(1+Lists!$F$2^2/C6))))</f>
        <v/>
      </c>
      <c r="G6" s="18" t="str">
        <f aca="false">IF(C6=0,"",MAX(0,MIN(1,(E6+Lists!$F$2^2/(2*C6)+Lists!$F$2*SQRT(E6*(1-E6)/C6+Lists!$F$2^2/(4*C6^2)))/(1+Lists!$F$2^2/C6))))</f>
        <v/>
      </c>
      <c r="H6" s="19" t="str">
        <f aca="false">IF(OR(C6=0,C5=0),"",(E6-E5)*100)</f>
        <v/>
      </c>
      <c r="I6" s="19" t="str">
        <f aca="false">IF(H6="","",((E6-E5)-SQRT((E6-F6)^2+(G5-E5)^2))*100)</f>
        <v/>
      </c>
      <c r="J6" s="19" t="str">
        <f aca="false">IF(H6="","",((E6-E5)+SQRT((G6-E6)^2+(E5-F5)^2))*100)</f>
        <v/>
      </c>
      <c r="K6" s="8" t="str">
        <f aca="false">IF(H6="","",IF(I6&gt;0,"Clear rise",IF(J6&lt;0,"Clear fall","Can't tell yet")))</f>
        <v/>
      </c>
    </row>
    <row r="7" customFormat="false" ht="15" hidden="false" customHeight="false" outlineLevel="0" collapsed="false">
      <c r="A7" s="8" t="s">
        <v>102</v>
      </c>
      <c r="B7" s="8" t="s">
        <v>104</v>
      </c>
      <c r="C7" s="8" t="n">
        <f aca="false">COUNTIFS(Answers!$A$2:$A$2001,B7,Answers!$C$2:$C$2001,"&lt;&gt;")</f>
        <v>0</v>
      </c>
      <c r="D7" s="8" t="n">
        <f aca="false">COUNTIFS(Answers!$A$2:$A$2001,B7,Answers!$C$2:$C$2001,"&lt;&gt;",Answers!$F$2:$F$2001,"Yes")</f>
        <v>0</v>
      </c>
      <c r="E7" s="18" t="str">
        <f aca="false">IF(C7=0,"",D7/C7)</f>
        <v/>
      </c>
      <c r="F7" s="18" t="str">
        <f aca="false">IF(C7=0,"",MAX(0,MIN(1,(E7+Lists!$F$2^2/(2*C7)-Lists!$F$2*SQRT(E7*(1-E7)/C7+Lists!$F$2^2/(4*C7^2)))/(1+Lists!$F$2^2/C7))))</f>
        <v/>
      </c>
      <c r="G7" s="18" t="str">
        <f aca="false">IF(C7=0,"",MAX(0,MIN(1,(E7+Lists!$F$2^2/(2*C7)+Lists!$F$2*SQRT(E7*(1-E7)/C7+Lists!$F$2^2/(4*C7^2)))/(1+Lists!$F$2^2/C7))))</f>
        <v/>
      </c>
      <c r="H7" s="19" t="str">
        <f aca="false">IF(OR(C7=0,C5=0),"",(E7-E5)*100)</f>
        <v/>
      </c>
      <c r="I7" s="19" t="str">
        <f aca="false">IF(H7="","",((E7-E5)-SQRT((E7-F7)^2+(G5-E5)^2))*100)</f>
        <v/>
      </c>
      <c r="J7" s="19" t="str">
        <f aca="false">IF(H7="","",((E7-E5)+SQRT((G7-E7)^2+(E5-F5)^2))*100)</f>
        <v/>
      </c>
      <c r="K7" s="8" t="str">
        <f aca="false">IF(H7="","",IF(I7&gt;0,"Clear rise",IF(J7&lt;0,"Clear fall","Can't tell yet")))</f>
        <v/>
      </c>
    </row>
    <row r="8" customFormat="false" ht="15" hidden="false" customHeight="false" outlineLevel="0" collapsed="false">
      <c r="A8" s="8" t="s">
        <v>105</v>
      </c>
      <c r="B8" s="8" t="s">
        <v>33</v>
      </c>
      <c r="C8" s="8" t="n">
        <f aca="false">COUNTIFS(Answers!$A$2:$A$2001,B8,Answers!$C$2:$C$2001,"&lt;&gt;")</f>
        <v>0</v>
      </c>
      <c r="D8" s="8" t="n">
        <f aca="false">COUNTIFS(Answers!$A$2:$A$2001,B8,Answers!$C$2:$C$2001,"&lt;&gt;",Answers!$G$2:$G$2001,"Yes")</f>
        <v>0</v>
      </c>
      <c r="E8" s="18" t="str">
        <f aca="false">IF(C8=0,"",D8/C8)</f>
        <v/>
      </c>
      <c r="F8" s="18" t="str">
        <f aca="false">IF(C8=0,"",MAX(0,MIN(1,(E8+Lists!$F$2^2/(2*C8)-Lists!$F$2*SQRT(E8*(1-E8)/C8+Lists!$F$2^2/(4*C8^2)))/(1+Lists!$F$2^2/C8))))</f>
        <v/>
      </c>
      <c r="G8" s="18" t="str">
        <f aca="false">IF(C8=0,"",MAX(0,MIN(1,(E8+Lists!$F$2^2/(2*C8)+Lists!$F$2*SQRT(E8*(1-E8)/C8+Lists!$F$2^2/(4*C8^2)))/(1+Lists!$F$2^2/C8))))</f>
        <v/>
      </c>
      <c r="H8" s="19"/>
      <c r="I8" s="19"/>
      <c r="J8" s="19"/>
      <c r="K8" s="8"/>
    </row>
    <row r="9" customFormat="false" ht="15" hidden="false" customHeight="false" outlineLevel="0" collapsed="false">
      <c r="A9" s="8" t="s">
        <v>105</v>
      </c>
      <c r="B9" s="8" t="s">
        <v>103</v>
      </c>
      <c r="C9" s="8" t="n">
        <f aca="false">COUNTIFS(Answers!$A$2:$A$2001,B9,Answers!$C$2:$C$2001,"&lt;&gt;")</f>
        <v>0</v>
      </c>
      <c r="D9" s="8" t="n">
        <f aca="false">COUNTIFS(Answers!$A$2:$A$2001,B9,Answers!$C$2:$C$2001,"&lt;&gt;",Answers!$G$2:$G$2001,"Yes")</f>
        <v>0</v>
      </c>
      <c r="E9" s="18" t="str">
        <f aca="false">IF(C9=0,"",D9/C9)</f>
        <v/>
      </c>
      <c r="F9" s="18" t="str">
        <f aca="false">IF(C9=0,"",MAX(0,MIN(1,(E9+Lists!$F$2^2/(2*C9)-Lists!$F$2*SQRT(E9*(1-E9)/C9+Lists!$F$2^2/(4*C9^2)))/(1+Lists!$F$2^2/C9))))</f>
        <v/>
      </c>
      <c r="G9" s="18" t="str">
        <f aca="false">IF(C9=0,"",MAX(0,MIN(1,(E9+Lists!$F$2^2/(2*C9)+Lists!$F$2*SQRT(E9*(1-E9)/C9+Lists!$F$2^2/(4*C9^2)))/(1+Lists!$F$2^2/C9))))</f>
        <v/>
      </c>
      <c r="H9" s="19" t="str">
        <f aca="false">IF(OR(C9=0,C8=0),"",(E9-E8)*100)</f>
        <v/>
      </c>
      <c r="I9" s="19" t="str">
        <f aca="false">IF(H9="","",((E9-E8)-SQRT((E9-F9)^2+(G8-E8)^2))*100)</f>
        <v/>
      </c>
      <c r="J9" s="19" t="str">
        <f aca="false">IF(H9="","",((E9-E8)+SQRT((G9-E9)^2+(E8-F8)^2))*100)</f>
        <v/>
      </c>
      <c r="K9" s="8" t="str">
        <f aca="false">IF(H9="","",IF(I9&gt;0,"Clear rise",IF(J9&lt;0,"Clear fall","Can't tell yet")))</f>
        <v/>
      </c>
    </row>
    <row r="10" customFormat="false" ht="15" hidden="false" customHeight="false" outlineLevel="0" collapsed="false">
      <c r="A10" s="8" t="s">
        <v>105</v>
      </c>
      <c r="B10" s="8" t="s">
        <v>104</v>
      </c>
      <c r="C10" s="8" t="n">
        <f aca="false">COUNTIFS(Answers!$A$2:$A$2001,B10,Answers!$C$2:$C$2001,"&lt;&gt;")</f>
        <v>0</v>
      </c>
      <c r="D10" s="8" t="n">
        <f aca="false">COUNTIFS(Answers!$A$2:$A$2001,B10,Answers!$C$2:$C$2001,"&lt;&gt;",Answers!$G$2:$G$2001,"Yes")</f>
        <v>0</v>
      </c>
      <c r="E10" s="18" t="str">
        <f aca="false">IF(C10=0,"",D10/C10)</f>
        <v/>
      </c>
      <c r="F10" s="18" t="str">
        <f aca="false">IF(C10=0,"",MAX(0,MIN(1,(E10+Lists!$F$2^2/(2*C10)-Lists!$F$2*SQRT(E10*(1-E10)/C10+Lists!$F$2^2/(4*C10^2)))/(1+Lists!$F$2^2/C10))))</f>
        <v/>
      </c>
      <c r="G10" s="18" t="str">
        <f aca="false">IF(C10=0,"",MAX(0,MIN(1,(E10+Lists!$F$2^2/(2*C10)+Lists!$F$2*SQRT(E10*(1-E10)/C10+Lists!$F$2^2/(4*C10^2)))/(1+Lists!$F$2^2/C10))))</f>
        <v/>
      </c>
      <c r="H10" s="19" t="str">
        <f aca="false">IF(OR(C10=0,C8=0),"",(E10-E8)*100)</f>
        <v/>
      </c>
      <c r="I10" s="19" t="str">
        <f aca="false">IF(H10="","",((E10-E8)-SQRT((E10-F10)^2+(G8-E8)^2))*100)</f>
        <v/>
      </c>
      <c r="J10" s="19" t="str">
        <f aca="false">IF(H10="","",((E10-E8)+SQRT((G10-E10)^2+(E8-F8)^2))*100)</f>
        <v/>
      </c>
      <c r="K10" s="8" t="str">
        <f aca="false">IF(H10="","",IF(I10&gt;0,"Clear rise",IF(J10&lt;0,"Clear fall","Can't tell yet")))</f>
        <v/>
      </c>
    </row>
    <row r="11" customFormat="false" ht="15" hidden="false" customHeight="false" outlineLevel="0" collapsed="false">
      <c r="A11" s="8" t="s">
        <v>106</v>
      </c>
      <c r="B11" s="8" t="s">
        <v>33</v>
      </c>
      <c r="C11" s="8" t="n">
        <f aca="false">COUNTIFS(Answers!$A$2:$A$2001,B11,Answers!$C$2:$C$2001,"&lt;&gt;")</f>
        <v>0</v>
      </c>
      <c r="D11" s="8" t="n">
        <f aca="false">COUNTIFS(Answers!$A$2:$A$2001,B11,Answers!$C$2:$C$2001,"&lt;&gt;",Answers!$H$2:$H$2001,"Yes")</f>
        <v>0</v>
      </c>
      <c r="E11" s="18" t="str">
        <f aca="false">IF(C11=0,"",D11/C11)</f>
        <v/>
      </c>
      <c r="F11" s="18" t="str">
        <f aca="false">IF(C11=0,"",MAX(0,MIN(1,(E11+Lists!$F$2^2/(2*C11)-Lists!$F$2*SQRT(E11*(1-E11)/C11+Lists!$F$2^2/(4*C11^2)))/(1+Lists!$F$2^2/C11))))</f>
        <v/>
      </c>
      <c r="G11" s="18" t="str">
        <f aca="false">IF(C11=0,"",MAX(0,MIN(1,(E11+Lists!$F$2^2/(2*C11)+Lists!$F$2*SQRT(E11*(1-E11)/C11+Lists!$F$2^2/(4*C11^2)))/(1+Lists!$F$2^2/C11))))</f>
        <v/>
      </c>
      <c r="H11" s="19"/>
      <c r="I11" s="19"/>
      <c r="J11" s="19"/>
      <c r="K11" s="8"/>
    </row>
    <row r="12" customFormat="false" ht="15" hidden="false" customHeight="false" outlineLevel="0" collapsed="false">
      <c r="A12" s="8" t="s">
        <v>106</v>
      </c>
      <c r="B12" s="8" t="s">
        <v>103</v>
      </c>
      <c r="C12" s="8" t="n">
        <f aca="false">COUNTIFS(Answers!$A$2:$A$2001,B12,Answers!$C$2:$C$2001,"&lt;&gt;")</f>
        <v>0</v>
      </c>
      <c r="D12" s="8" t="n">
        <f aca="false">COUNTIFS(Answers!$A$2:$A$2001,B12,Answers!$C$2:$C$2001,"&lt;&gt;",Answers!$H$2:$H$2001,"Yes")</f>
        <v>0</v>
      </c>
      <c r="E12" s="18" t="str">
        <f aca="false">IF(C12=0,"",D12/C12)</f>
        <v/>
      </c>
      <c r="F12" s="18" t="str">
        <f aca="false">IF(C12=0,"",MAX(0,MIN(1,(E12+Lists!$F$2^2/(2*C12)-Lists!$F$2*SQRT(E12*(1-E12)/C12+Lists!$F$2^2/(4*C12^2)))/(1+Lists!$F$2^2/C12))))</f>
        <v/>
      </c>
      <c r="G12" s="18" t="str">
        <f aca="false">IF(C12=0,"",MAX(0,MIN(1,(E12+Lists!$F$2^2/(2*C12)+Lists!$F$2*SQRT(E12*(1-E12)/C12+Lists!$F$2^2/(4*C12^2)))/(1+Lists!$F$2^2/C12))))</f>
        <v/>
      </c>
      <c r="H12" s="19" t="str">
        <f aca="false">IF(OR(C12=0,C11=0),"",(E12-E11)*100)</f>
        <v/>
      </c>
      <c r="I12" s="19" t="str">
        <f aca="false">IF(H12="","",((E12-E11)-SQRT((E12-F12)^2+(G11-E11)^2))*100)</f>
        <v/>
      </c>
      <c r="J12" s="19" t="str">
        <f aca="false">IF(H12="","",((E12-E11)+SQRT((G12-E12)^2+(E11-F11)^2))*100)</f>
        <v/>
      </c>
      <c r="K12" s="8" t="str">
        <f aca="false">IF(H12="","",IF(I12&gt;0,"Clear rise",IF(J12&lt;0,"Clear fall","Can't tell yet")))</f>
        <v/>
      </c>
    </row>
    <row r="13" customFormat="false" ht="15" hidden="false" customHeight="false" outlineLevel="0" collapsed="false">
      <c r="A13" s="8" t="s">
        <v>106</v>
      </c>
      <c r="B13" s="8" t="s">
        <v>104</v>
      </c>
      <c r="C13" s="8" t="n">
        <f aca="false">COUNTIFS(Answers!$A$2:$A$2001,B13,Answers!$C$2:$C$2001,"&lt;&gt;")</f>
        <v>0</v>
      </c>
      <c r="D13" s="8" t="n">
        <f aca="false">COUNTIFS(Answers!$A$2:$A$2001,B13,Answers!$C$2:$C$2001,"&lt;&gt;",Answers!$H$2:$H$2001,"Yes")</f>
        <v>0</v>
      </c>
      <c r="E13" s="18" t="str">
        <f aca="false">IF(C13=0,"",D13/C13)</f>
        <v/>
      </c>
      <c r="F13" s="18" t="str">
        <f aca="false">IF(C13=0,"",MAX(0,MIN(1,(E13+Lists!$F$2^2/(2*C13)-Lists!$F$2*SQRT(E13*(1-E13)/C13+Lists!$F$2^2/(4*C13^2)))/(1+Lists!$F$2^2/C13))))</f>
        <v/>
      </c>
      <c r="G13" s="18" t="str">
        <f aca="false">IF(C13=0,"",MAX(0,MIN(1,(E13+Lists!$F$2^2/(2*C13)+Lists!$F$2*SQRT(E13*(1-E13)/C13+Lists!$F$2^2/(4*C13^2)))/(1+Lists!$F$2^2/C13))))</f>
        <v/>
      </c>
      <c r="H13" s="19" t="str">
        <f aca="false">IF(OR(C13=0,C11=0),"",(E13-E11)*100)</f>
        <v/>
      </c>
      <c r="I13" s="19" t="str">
        <f aca="false">IF(H13="","",((E13-E11)-SQRT((E13-F13)^2+(G11-E11)^2))*100)</f>
        <v/>
      </c>
      <c r="J13" s="19" t="str">
        <f aca="false">IF(H13="","",((E13-E11)+SQRT((G13-E13)^2+(E11-F11)^2))*100)</f>
        <v/>
      </c>
      <c r="K13" s="8" t="str">
        <f aca="false">IF(H13="","",IF(I13&gt;0,"Clear rise",IF(J13&lt;0,"Clear fall","Can't tell yet")))</f>
        <v/>
      </c>
    </row>
    <row r="15" customFormat="false" ht="15" hidden="false" customHeight="false" outlineLevel="0" collapsed="false">
      <c r="A15" s="4" t="s">
        <v>107</v>
      </c>
    </row>
    <row r="16" customFormat="false" ht="30" hidden="false" customHeight="true" outlineLevel="0" collapsed="false">
      <c r="A16" s="17" t="s">
        <v>27</v>
      </c>
      <c r="B16" s="17" t="s">
        <v>108</v>
      </c>
      <c r="C16" s="17" t="s">
        <v>109</v>
      </c>
      <c r="D16" s="17" t="s">
        <v>110</v>
      </c>
      <c r="E16" s="17" t="s">
        <v>101</v>
      </c>
      <c r="F16" s="17" t="s">
        <v>111</v>
      </c>
      <c r="G16" s="17" t="s">
        <v>112</v>
      </c>
      <c r="H16" s="17" t="s">
        <v>110</v>
      </c>
      <c r="I16" s="17" t="s">
        <v>101</v>
      </c>
    </row>
    <row r="17" customFormat="false" ht="15" hidden="false" customHeight="false" outlineLevel="0" collapsed="false">
      <c r="A17" s="8" t="str">
        <f aca="false">IF(Setup!B16="","",Setup!A16)</f>
        <v/>
      </c>
      <c r="B17" s="8" t="str">
        <f aca="false">IF(M17=0,"",N17&amp;" of "&amp;M17)</f>
        <v/>
      </c>
      <c r="C17" s="8" t="str">
        <f aca="false">IF(O17=0,"",P17&amp;" of "&amp;O17)</f>
        <v/>
      </c>
      <c r="D17" s="19" t="str">
        <f aca="false">IF(OR(M17=0,O17=0),"",(R17-Q17)*100)</f>
        <v/>
      </c>
      <c r="E17" s="8" t="str">
        <f aca="false">IF(OR(M17=0,O17=0),"",IF(W17&gt;0,"Clear rise",IF(X17&lt;0,"Clear fall","Can't tell yet")))</f>
        <v/>
      </c>
      <c r="F17" s="8" t="str">
        <f aca="false">IF(Y17=0,"",Z17&amp;" of "&amp;Y17)</f>
        <v/>
      </c>
      <c r="G17" s="8" t="str">
        <f aca="false">IF(AA17=0,"",AB17&amp;" of "&amp;AA17)</f>
        <v/>
      </c>
      <c r="H17" s="19" t="str">
        <f aca="false">IF(OR(Y17=0,AA17=0),"",(AD17-AC17)*100)</f>
        <v/>
      </c>
      <c r="I17" s="8" t="str">
        <f aca="false">IF(OR(Y17=0,AA17=0),"",IF(AI17&gt;0,"Clear rise",IF(AJ17&lt;0,"Clear fall","Can't tell yet")))</f>
        <v/>
      </c>
      <c r="M17" s="20" t="n">
        <f aca="false">COUNTIFS(Answers!$A$2:$A$2001,"Baseline",Answers!$C$2:$C$2001,$A17,Answers!$C$2:$C$2001,"&lt;&gt;")</f>
        <v>0</v>
      </c>
      <c r="N17" s="20" t="n">
        <f aca="false">COUNTIFS(Answers!$A$2:$A$2001,"Baseline",Answers!$C$2:$C$2001,$A17,Answers!$C$2:$C$2001,"&lt;&gt;",Answers!$H$2:$H$2001,"Yes")</f>
        <v>0</v>
      </c>
      <c r="O17" s="20" t="n">
        <f aca="false">COUNTIFS(Answers!$A$2:$A$2001,"Day 28",Answers!$C$2:$C$2001,$A17,Answers!$C$2:$C$2001,"&lt;&gt;")</f>
        <v>0</v>
      </c>
      <c r="P17" s="20" t="n">
        <f aca="false">COUNTIFS(Answers!$A$2:$A$2001,"Day 28",Answers!$C$2:$C$2001,$A17,Answers!$C$2:$C$2001,"&lt;&gt;",Answers!$H$2:$H$2001,"Yes")</f>
        <v>0</v>
      </c>
      <c r="Q17" s="0" t="str">
        <f aca="false">IF(M17=0,"",N17/M17)</f>
        <v/>
      </c>
      <c r="R17" s="0" t="str">
        <f aca="false">IF(O17=0,"",P17/O17)</f>
        <v/>
      </c>
      <c r="S17" s="0" t="str">
        <f aca="false">IF(M17=0,"",MAX(0,MIN(1,(Q17+Lists!$F$2^2/(2*M17)-Lists!$F$2*SQRT(Q17*(1-Q17)/M17+Lists!$F$2^2/(4*M17^2)))/(1+Lists!$F$2^2/M17))))</f>
        <v/>
      </c>
      <c r="T17" s="0" t="str">
        <f aca="false">IF(M17=0,"",MAX(0,MIN(1,(Q17+Lists!$F$2^2/(2*M17)+Lists!$F$2*SQRT(Q17*(1-Q17)/M17+Lists!$F$2^2/(4*M17^2)))/(1+Lists!$F$2^2/M17))))</f>
        <v/>
      </c>
      <c r="U17" s="0" t="str">
        <f aca="false">IF(O17=0,"",MAX(0,MIN(1,(R17+Lists!$F$2^2/(2*O17)-Lists!$F$2*SQRT(R17*(1-R17)/O17+Lists!$F$2^2/(4*O17^2)))/(1+Lists!$F$2^2/O17))))</f>
        <v/>
      </c>
      <c r="V17" s="0" t="str">
        <f aca="false">IF(O17=0,"",MAX(0,MIN(1,(R17+Lists!$F$2^2/(2*O17)+Lists!$F$2*SQRT(R17*(1-R17)/O17+Lists!$F$2^2/(4*O17^2)))/(1+Lists!$F$2^2/O17))))</f>
        <v/>
      </c>
      <c r="W17" s="0" t="str">
        <f aca="false">IF(OR(M17=0,O17=0),"",((R17-Q17)-SQRT((R17-U17)^2+(T17-Q17)^2))*100)</f>
        <v/>
      </c>
      <c r="X17" s="0" t="str">
        <f aca="false">IF(OR(M17=0,O17=0),"",((R17-Q17)+SQRT((V17-R17)^2+(Q17-S17)^2))*100)</f>
        <v/>
      </c>
      <c r="Y17" s="20" t="n">
        <f aca="false">COUNTIFS(Answers!$A$2:$A$2001,"Baseline",Answers!$C$2:$C$2001,$A17,Answers!$C$2:$C$2001,"&lt;&gt;")</f>
        <v>0</v>
      </c>
      <c r="Z17" s="20" t="n">
        <f aca="false">COUNTIFS(Answers!$A$2:$A$2001,"Baseline",Answers!$C$2:$C$2001,$A17,Answers!$C$2:$C$2001,"&lt;&gt;",Answers!$F$2:$F$2001,"Yes")</f>
        <v>0</v>
      </c>
      <c r="AA17" s="20" t="n">
        <f aca="false">COUNTIFS(Answers!$A$2:$A$2001,"Day 28",Answers!$C$2:$C$2001,$A17,Answers!$C$2:$C$2001,"&lt;&gt;")</f>
        <v>0</v>
      </c>
      <c r="AB17" s="20" t="n">
        <f aca="false">COUNTIFS(Answers!$A$2:$A$2001,"Day 28",Answers!$C$2:$C$2001,$A17,Answers!$C$2:$C$2001,"&lt;&gt;",Answers!$F$2:$F$2001,"Yes")</f>
        <v>0</v>
      </c>
      <c r="AC17" s="0" t="str">
        <f aca="false">IF(Y17=0,"",Z17/Y17)</f>
        <v/>
      </c>
      <c r="AD17" s="0" t="str">
        <f aca="false">IF(AA17=0,"",AB17/AA17)</f>
        <v/>
      </c>
      <c r="AE17" s="0" t="str">
        <f aca="false">IF(Y17=0,"",MAX(0,MIN(1,(AC17+Lists!$F$2^2/(2*Y17)-Lists!$F$2*SQRT(AC17*(1-AC17)/Y17+Lists!$F$2^2/(4*Y17^2)))/(1+Lists!$F$2^2/Y17))))</f>
        <v/>
      </c>
      <c r="AF17" s="0" t="str">
        <f aca="false">IF(Y17=0,"",MAX(0,MIN(1,(AC17+Lists!$F$2^2/(2*Y17)+Lists!$F$2*SQRT(AC17*(1-AC17)/Y17+Lists!$F$2^2/(4*Y17^2)))/(1+Lists!$F$2^2/Y17))))</f>
        <v/>
      </c>
      <c r="AG17" s="0" t="str">
        <f aca="false">IF(AA17=0,"",MAX(0,MIN(1,(AD17+Lists!$F$2^2/(2*AA17)-Lists!$F$2*SQRT(AD17*(1-AD17)/AA17+Lists!$F$2^2/(4*AA17^2)))/(1+Lists!$F$2^2/AA17))))</f>
        <v/>
      </c>
      <c r="AH17" s="0" t="str">
        <f aca="false">IF(AA17=0,"",MAX(0,MIN(1,(AD17+Lists!$F$2^2/(2*AA17)+Lists!$F$2*SQRT(AD17*(1-AD17)/AA17+Lists!$F$2^2/(4*AA17^2)))/(1+Lists!$F$2^2/AA17))))</f>
        <v/>
      </c>
      <c r="AI17" s="0" t="str">
        <f aca="false">IF(OR(Y17=0,AA17=0),"",((AD17-AC17)-SQRT((AD17-AG17)^2+(AF17-AC17)^2))*100)</f>
        <v/>
      </c>
      <c r="AJ17" s="0" t="str">
        <f aca="false">IF(OR(Y17=0,AA17=0),"",((AD17-AC17)+SQRT((AH17-AD17)^2+(AC17-AE17)^2))*100)</f>
        <v/>
      </c>
    </row>
    <row r="18" customFormat="false" ht="15" hidden="false" customHeight="false" outlineLevel="0" collapsed="false">
      <c r="A18" s="8" t="str">
        <f aca="false">IF(Setup!B17="","",Setup!A17)</f>
        <v/>
      </c>
      <c r="B18" s="8" t="str">
        <f aca="false">IF(M18=0,"",N18&amp;" of "&amp;M18)</f>
        <v/>
      </c>
      <c r="C18" s="8" t="str">
        <f aca="false">IF(O18=0,"",P18&amp;" of "&amp;O18)</f>
        <v/>
      </c>
      <c r="D18" s="19" t="str">
        <f aca="false">IF(OR(M18=0,O18=0),"",(R18-Q18)*100)</f>
        <v/>
      </c>
      <c r="E18" s="8" t="str">
        <f aca="false">IF(OR(M18=0,O18=0),"",IF(W18&gt;0,"Clear rise",IF(X18&lt;0,"Clear fall","Can't tell yet")))</f>
        <v/>
      </c>
      <c r="F18" s="8" t="str">
        <f aca="false">IF(Y18=0,"",Z18&amp;" of "&amp;Y18)</f>
        <v/>
      </c>
      <c r="G18" s="8" t="str">
        <f aca="false">IF(AA18=0,"",AB18&amp;" of "&amp;AA18)</f>
        <v/>
      </c>
      <c r="H18" s="19" t="str">
        <f aca="false">IF(OR(Y18=0,AA18=0),"",(AD18-AC18)*100)</f>
        <v/>
      </c>
      <c r="I18" s="8" t="str">
        <f aca="false">IF(OR(Y18=0,AA18=0),"",IF(AI18&gt;0,"Clear rise",IF(AJ18&lt;0,"Clear fall","Can't tell yet")))</f>
        <v/>
      </c>
      <c r="M18" s="20" t="n">
        <f aca="false">COUNTIFS(Answers!$A$2:$A$2001,"Baseline",Answers!$C$2:$C$2001,$A18,Answers!$C$2:$C$2001,"&lt;&gt;")</f>
        <v>0</v>
      </c>
      <c r="N18" s="20" t="n">
        <f aca="false">COUNTIFS(Answers!$A$2:$A$2001,"Baseline",Answers!$C$2:$C$2001,$A18,Answers!$C$2:$C$2001,"&lt;&gt;",Answers!$H$2:$H$2001,"Yes")</f>
        <v>0</v>
      </c>
      <c r="O18" s="20" t="n">
        <f aca="false">COUNTIFS(Answers!$A$2:$A$2001,"Day 28",Answers!$C$2:$C$2001,$A18,Answers!$C$2:$C$2001,"&lt;&gt;")</f>
        <v>0</v>
      </c>
      <c r="P18" s="20" t="n">
        <f aca="false">COUNTIFS(Answers!$A$2:$A$2001,"Day 28",Answers!$C$2:$C$2001,$A18,Answers!$C$2:$C$2001,"&lt;&gt;",Answers!$H$2:$H$2001,"Yes")</f>
        <v>0</v>
      </c>
      <c r="Q18" s="0" t="str">
        <f aca="false">IF(M18=0,"",N18/M18)</f>
        <v/>
      </c>
      <c r="R18" s="0" t="str">
        <f aca="false">IF(O18=0,"",P18/O18)</f>
        <v/>
      </c>
      <c r="S18" s="0" t="str">
        <f aca="false">IF(M18=0,"",MAX(0,MIN(1,(Q18+Lists!$F$2^2/(2*M18)-Lists!$F$2*SQRT(Q18*(1-Q18)/M18+Lists!$F$2^2/(4*M18^2)))/(1+Lists!$F$2^2/M18))))</f>
        <v/>
      </c>
      <c r="T18" s="0" t="str">
        <f aca="false">IF(M18=0,"",MAX(0,MIN(1,(Q18+Lists!$F$2^2/(2*M18)+Lists!$F$2*SQRT(Q18*(1-Q18)/M18+Lists!$F$2^2/(4*M18^2)))/(1+Lists!$F$2^2/M18))))</f>
        <v/>
      </c>
      <c r="U18" s="0" t="str">
        <f aca="false">IF(O18=0,"",MAX(0,MIN(1,(R18+Lists!$F$2^2/(2*O18)-Lists!$F$2*SQRT(R18*(1-R18)/O18+Lists!$F$2^2/(4*O18^2)))/(1+Lists!$F$2^2/O18))))</f>
        <v/>
      </c>
      <c r="V18" s="0" t="str">
        <f aca="false">IF(O18=0,"",MAX(0,MIN(1,(R18+Lists!$F$2^2/(2*O18)+Lists!$F$2*SQRT(R18*(1-R18)/O18+Lists!$F$2^2/(4*O18^2)))/(1+Lists!$F$2^2/O18))))</f>
        <v/>
      </c>
      <c r="W18" s="0" t="str">
        <f aca="false">IF(OR(M18=0,O18=0),"",((R18-Q18)-SQRT((R18-U18)^2+(T18-Q18)^2))*100)</f>
        <v/>
      </c>
      <c r="X18" s="0" t="str">
        <f aca="false">IF(OR(M18=0,O18=0),"",((R18-Q18)+SQRT((V18-R18)^2+(Q18-S18)^2))*100)</f>
        <v/>
      </c>
      <c r="Y18" s="20" t="n">
        <f aca="false">COUNTIFS(Answers!$A$2:$A$2001,"Baseline",Answers!$C$2:$C$2001,$A18,Answers!$C$2:$C$2001,"&lt;&gt;")</f>
        <v>0</v>
      </c>
      <c r="Z18" s="20" t="n">
        <f aca="false">COUNTIFS(Answers!$A$2:$A$2001,"Baseline",Answers!$C$2:$C$2001,$A18,Answers!$C$2:$C$2001,"&lt;&gt;",Answers!$F$2:$F$2001,"Yes")</f>
        <v>0</v>
      </c>
      <c r="AA18" s="20" t="n">
        <f aca="false">COUNTIFS(Answers!$A$2:$A$2001,"Day 28",Answers!$C$2:$C$2001,$A18,Answers!$C$2:$C$2001,"&lt;&gt;")</f>
        <v>0</v>
      </c>
      <c r="AB18" s="20" t="n">
        <f aca="false">COUNTIFS(Answers!$A$2:$A$2001,"Day 28",Answers!$C$2:$C$2001,$A18,Answers!$C$2:$C$2001,"&lt;&gt;",Answers!$F$2:$F$2001,"Yes")</f>
        <v>0</v>
      </c>
      <c r="AC18" s="0" t="str">
        <f aca="false">IF(Y18=0,"",Z18/Y18)</f>
        <v/>
      </c>
      <c r="AD18" s="0" t="str">
        <f aca="false">IF(AA18=0,"",AB18/AA18)</f>
        <v/>
      </c>
      <c r="AE18" s="0" t="str">
        <f aca="false">IF(Y18=0,"",MAX(0,MIN(1,(AC18+Lists!$F$2^2/(2*Y18)-Lists!$F$2*SQRT(AC18*(1-AC18)/Y18+Lists!$F$2^2/(4*Y18^2)))/(1+Lists!$F$2^2/Y18))))</f>
        <v/>
      </c>
      <c r="AF18" s="0" t="str">
        <f aca="false">IF(Y18=0,"",MAX(0,MIN(1,(AC18+Lists!$F$2^2/(2*Y18)+Lists!$F$2*SQRT(AC18*(1-AC18)/Y18+Lists!$F$2^2/(4*Y18^2)))/(1+Lists!$F$2^2/Y18))))</f>
        <v/>
      </c>
      <c r="AG18" s="0" t="str">
        <f aca="false">IF(AA18=0,"",MAX(0,MIN(1,(AD18+Lists!$F$2^2/(2*AA18)-Lists!$F$2*SQRT(AD18*(1-AD18)/AA18+Lists!$F$2^2/(4*AA18^2)))/(1+Lists!$F$2^2/AA18))))</f>
        <v/>
      </c>
      <c r="AH18" s="0" t="str">
        <f aca="false">IF(AA18=0,"",MAX(0,MIN(1,(AD18+Lists!$F$2^2/(2*AA18)+Lists!$F$2*SQRT(AD18*(1-AD18)/AA18+Lists!$F$2^2/(4*AA18^2)))/(1+Lists!$F$2^2/AA18))))</f>
        <v/>
      </c>
      <c r="AI18" s="0" t="str">
        <f aca="false">IF(OR(Y18=0,AA18=0),"",((AD18-AC18)-SQRT((AD18-AG18)^2+(AF18-AC18)^2))*100)</f>
        <v/>
      </c>
      <c r="AJ18" s="0" t="str">
        <f aca="false">IF(OR(Y18=0,AA18=0),"",((AD18-AC18)+SQRT((AH18-AD18)^2+(AC18-AE18)^2))*100)</f>
        <v/>
      </c>
    </row>
    <row r="19" customFormat="false" ht="15" hidden="false" customHeight="false" outlineLevel="0" collapsed="false">
      <c r="A19" s="8" t="str">
        <f aca="false">IF(Setup!B18="","",Setup!A18)</f>
        <v/>
      </c>
      <c r="B19" s="8" t="str">
        <f aca="false">IF(M19=0,"",N19&amp;" of "&amp;M19)</f>
        <v/>
      </c>
      <c r="C19" s="8" t="str">
        <f aca="false">IF(O19=0,"",P19&amp;" of "&amp;O19)</f>
        <v/>
      </c>
      <c r="D19" s="19" t="str">
        <f aca="false">IF(OR(M19=0,O19=0),"",(R19-Q19)*100)</f>
        <v/>
      </c>
      <c r="E19" s="8" t="str">
        <f aca="false">IF(OR(M19=0,O19=0),"",IF(W19&gt;0,"Clear rise",IF(X19&lt;0,"Clear fall","Can't tell yet")))</f>
        <v/>
      </c>
      <c r="F19" s="8" t="str">
        <f aca="false">IF(Y19=0,"",Z19&amp;" of "&amp;Y19)</f>
        <v/>
      </c>
      <c r="G19" s="8" t="str">
        <f aca="false">IF(AA19=0,"",AB19&amp;" of "&amp;AA19)</f>
        <v/>
      </c>
      <c r="H19" s="19" t="str">
        <f aca="false">IF(OR(Y19=0,AA19=0),"",(AD19-AC19)*100)</f>
        <v/>
      </c>
      <c r="I19" s="8" t="str">
        <f aca="false">IF(OR(Y19=0,AA19=0),"",IF(AI19&gt;0,"Clear rise",IF(AJ19&lt;0,"Clear fall","Can't tell yet")))</f>
        <v/>
      </c>
      <c r="M19" s="20" t="n">
        <f aca="false">COUNTIFS(Answers!$A$2:$A$2001,"Baseline",Answers!$C$2:$C$2001,$A19,Answers!$C$2:$C$2001,"&lt;&gt;")</f>
        <v>0</v>
      </c>
      <c r="N19" s="20" t="n">
        <f aca="false">COUNTIFS(Answers!$A$2:$A$2001,"Baseline",Answers!$C$2:$C$2001,$A19,Answers!$C$2:$C$2001,"&lt;&gt;",Answers!$H$2:$H$2001,"Yes")</f>
        <v>0</v>
      </c>
      <c r="O19" s="20" t="n">
        <f aca="false">COUNTIFS(Answers!$A$2:$A$2001,"Day 28",Answers!$C$2:$C$2001,$A19,Answers!$C$2:$C$2001,"&lt;&gt;")</f>
        <v>0</v>
      </c>
      <c r="P19" s="20" t="n">
        <f aca="false">COUNTIFS(Answers!$A$2:$A$2001,"Day 28",Answers!$C$2:$C$2001,$A19,Answers!$C$2:$C$2001,"&lt;&gt;",Answers!$H$2:$H$2001,"Yes")</f>
        <v>0</v>
      </c>
      <c r="Q19" s="0" t="str">
        <f aca="false">IF(M19=0,"",N19/M19)</f>
        <v/>
      </c>
      <c r="R19" s="0" t="str">
        <f aca="false">IF(O19=0,"",P19/O19)</f>
        <v/>
      </c>
      <c r="S19" s="0" t="str">
        <f aca="false">IF(M19=0,"",MAX(0,MIN(1,(Q19+Lists!$F$2^2/(2*M19)-Lists!$F$2*SQRT(Q19*(1-Q19)/M19+Lists!$F$2^2/(4*M19^2)))/(1+Lists!$F$2^2/M19))))</f>
        <v/>
      </c>
      <c r="T19" s="0" t="str">
        <f aca="false">IF(M19=0,"",MAX(0,MIN(1,(Q19+Lists!$F$2^2/(2*M19)+Lists!$F$2*SQRT(Q19*(1-Q19)/M19+Lists!$F$2^2/(4*M19^2)))/(1+Lists!$F$2^2/M19))))</f>
        <v/>
      </c>
      <c r="U19" s="0" t="str">
        <f aca="false">IF(O19=0,"",MAX(0,MIN(1,(R19+Lists!$F$2^2/(2*O19)-Lists!$F$2*SQRT(R19*(1-R19)/O19+Lists!$F$2^2/(4*O19^2)))/(1+Lists!$F$2^2/O19))))</f>
        <v/>
      </c>
      <c r="V19" s="0" t="str">
        <f aca="false">IF(O19=0,"",MAX(0,MIN(1,(R19+Lists!$F$2^2/(2*O19)+Lists!$F$2*SQRT(R19*(1-R19)/O19+Lists!$F$2^2/(4*O19^2)))/(1+Lists!$F$2^2/O19))))</f>
        <v/>
      </c>
      <c r="W19" s="0" t="str">
        <f aca="false">IF(OR(M19=0,O19=0),"",((R19-Q19)-SQRT((R19-U19)^2+(T19-Q19)^2))*100)</f>
        <v/>
      </c>
      <c r="X19" s="0" t="str">
        <f aca="false">IF(OR(M19=0,O19=0),"",((R19-Q19)+SQRT((V19-R19)^2+(Q19-S19)^2))*100)</f>
        <v/>
      </c>
      <c r="Y19" s="20" t="n">
        <f aca="false">COUNTIFS(Answers!$A$2:$A$2001,"Baseline",Answers!$C$2:$C$2001,$A19,Answers!$C$2:$C$2001,"&lt;&gt;")</f>
        <v>0</v>
      </c>
      <c r="Z19" s="20" t="n">
        <f aca="false">COUNTIFS(Answers!$A$2:$A$2001,"Baseline",Answers!$C$2:$C$2001,$A19,Answers!$C$2:$C$2001,"&lt;&gt;",Answers!$F$2:$F$2001,"Yes")</f>
        <v>0</v>
      </c>
      <c r="AA19" s="20" t="n">
        <f aca="false">COUNTIFS(Answers!$A$2:$A$2001,"Day 28",Answers!$C$2:$C$2001,$A19,Answers!$C$2:$C$2001,"&lt;&gt;")</f>
        <v>0</v>
      </c>
      <c r="AB19" s="20" t="n">
        <f aca="false">COUNTIFS(Answers!$A$2:$A$2001,"Day 28",Answers!$C$2:$C$2001,$A19,Answers!$C$2:$C$2001,"&lt;&gt;",Answers!$F$2:$F$2001,"Yes")</f>
        <v>0</v>
      </c>
      <c r="AC19" s="0" t="str">
        <f aca="false">IF(Y19=0,"",Z19/Y19)</f>
        <v/>
      </c>
      <c r="AD19" s="0" t="str">
        <f aca="false">IF(AA19=0,"",AB19/AA19)</f>
        <v/>
      </c>
      <c r="AE19" s="0" t="str">
        <f aca="false">IF(Y19=0,"",MAX(0,MIN(1,(AC19+Lists!$F$2^2/(2*Y19)-Lists!$F$2*SQRT(AC19*(1-AC19)/Y19+Lists!$F$2^2/(4*Y19^2)))/(1+Lists!$F$2^2/Y19))))</f>
        <v/>
      </c>
      <c r="AF19" s="0" t="str">
        <f aca="false">IF(Y19=0,"",MAX(0,MIN(1,(AC19+Lists!$F$2^2/(2*Y19)+Lists!$F$2*SQRT(AC19*(1-AC19)/Y19+Lists!$F$2^2/(4*Y19^2)))/(1+Lists!$F$2^2/Y19))))</f>
        <v/>
      </c>
      <c r="AG19" s="0" t="str">
        <f aca="false">IF(AA19=0,"",MAX(0,MIN(1,(AD19+Lists!$F$2^2/(2*AA19)-Lists!$F$2*SQRT(AD19*(1-AD19)/AA19+Lists!$F$2^2/(4*AA19^2)))/(1+Lists!$F$2^2/AA19))))</f>
        <v/>
      </c>
      <c r="AH19" s="0" t="str">
        <f aca="false">IF(AA19=0,"",MAX(0,MIN(1,(AD19+Lists!$F$2^2/(2*AA19)+Lists!$F$2*SQRT(AD19*(1-AD19)/AA19+Lists!$F$2^2/(4*AA19^2)))/(1+Lists!$F$2^2/AA19))))</f>
        <v/>
      </c>
      <c r="AI19" s="0" t="str">
        <f aca="false">IF(OR(Y19=0,AA19=0),"",((AD19-AC19)-SQRT((AD19-AG19)^2+(AF19-AC19)^2))*100)</f>
        <v/>
      </c>
      <c r="AJ19" s="0" t="str">
        <f aca="false">IF(OR(Y19=0,AA19=0),"",((AD19-AC19)+SQRT((AH19-AD19)^2+(AC19-AE19)^2))*100)</f>
        <v/>
      </c>
    </row>
    <row r="20" customFormat="false" ht="15" hidden="false" customHeight="false" outlineLevel="0" collapsed="false">
      <c r="A20" s="8" t="str">
        <f aca="false">IF(Setup!B19="","",Setup!A19)</f>
        <v/>
      </c>
      <c r="B20" s="8" t="str">
        <f aca="false">IF(M20=0,"",N20&amp;" of "&amp;M20)</f>
        <v/>
      </c>
      <c r="C20" s="8" t="str">
        <f aca="false">IF(O20=0,"",P20&amp;" of "&amp;O20)</f>
        <v/>
      </c>
      <c r="D20" s="19" t="str">
        <f aca="false">IF(OR(M20=0,O20=0),"",(R20-Q20)*100)</f>
        <v/>
      </c>
      <c r="E20" s="8" t="str">
        <f aca="false">IF(OR(M20=0,O20=0),"",IF(W20&gt;0,"Clear rise",IF(X20&lt;0,"Clear fall","Can't tell yet")))</f>
        <v/>
      </c>
      <c r="F20" s="8" t="str">
        <f aca="false">IF(Y20=0,"",Z20&amp;" of "&amp;Y20)</f>
        <v/>
      </c>
      <c r="G20" s="8" t="str">
        <f aca="false">IF(AA20=0,"",AB20&amp;" of "&amp;AA20)</f>
        <v/>
      </c>
      <c r="H20" s="19" t="str">
        <f aca="false">IF(OR(Y20=0,AA20=0),"",(AD20-AC20)*100)</f>
        <v/>
      </c>
      <c r="I20" s="8" t="str">
        <f aca="false">IF(OR(Y20=0,AA20=0),"",IF(AI20&gt;0,"Clear rise",IF(AJ20&lt;0,"Clear fall","Can't tell yet")))</f>
        <v/>
      </c>
      <c r="M20" s="20" t="n">
        <f aca="false">COUNTIFS(Answers!$A$2:$A$2001,"Baseline",Answers!$C$2:$C$2001,$A20,Answers!$C$2:$C$2001,"&lt;&gt;")</f>
        <v>0</v>
      </c>
      <c r="N20" s="20" t="n">
        <f aca="false">COUNTIFS(Answers!$A$2:$A$2001,"Baseline",Answers!$C$2:$C$2001,$A20,Answers!$C$2:$C$2001,"&lt;&gt;",Answers!$H$2:$H$2001,"Yes")</f>
        <v>0</v>
      </c>
      <c r="O20" s="20" t="n">
        <f aca="false">COUNTIFS(Answers!$A$2:$A$2001,"Day 28",Answers!$C$2:$C$2001,$A20,Answers!$C$2:$C$2001,"&lt;&gt;")</f>
        <v>0</v>
      </c>
      <c r="P20" s="20" t="n">
        <f aca="false">COUNTIFS(Answers!$A$2:$A$2001,"Day 28",Answers!$C$2:$C$2001,$A20,Answers!$C$2:$C$2001,"&lt;&gt;",Answers!$H$2:$H$2001,"Yes")</f>
        <v>0</v>
      </c>
      <c r="Q20" s="0" t="str">
        <f aca="false">IF(M20=0,"",N20/M20)</f>
        <v/>
      </c>
      <c r="R20" s="0" t="str">
        <f aca="false">IF(O20=0,"",P20/O20)</f>
        <v/>
      </c>
      <c r="S20" s="0" t="str">
        <f aca="false">IF(M20=0,"",MAX(0,MIN(1,(Q20+Lists!$F$2^2/(2*M20)-Lists!$F$2*SQRT(Q20*(1-Q20)/M20+Lists!$F$2^2/(4*M20^2)))/(1+Lists!$F$2^2/M20))))</f>
        <v/>
      </c>
      <c r="T20" s="0" t="str">
        <f aca="false">IF(M20=0,"",MAX(0,MIN(1,(Q20+Lists!$F$2^2/(2*M20)+Lists!$F$2*SQRT(Q20*(1-Q20)/M20+Lists!$F$2^2/(4*M20^2)))/(1+Lists!$F$2^2/M20))))</f>
        <v/>
      </c>
      <c r="U20" s="0" t="str">
        <f aca="false">IF(O20=0,"",MAX(0,MIN(1,(R20+Lists!$F$2^2/(2*O20)-Lists!$F$2*SQRT(R20*(1-R20)/O20+Lists!$F$2^2/(4*O20^2)))/(1+Lists!$F$2^2/O20))))</f>
        <v/>
      </c>
      <c r="V20" s="0" t="str">
        <f aca="false">IF(O20=0,"",MAX(0,MIN(1,(R20+Lists!$F$2^2/(2*O20)+Lists!$F$2*SQRT(R20*(1-R20)/O20+Lists!$F$2^2/(4*O20^2)))/(1+Lists!$F$2^2/O20))))</f>
        <v/>
      </c>
      <c r="W20" s="0" t="str">
        <f aca="false">IF(OR(M20=0,O20=0),"",((R20-Q20)-SQRT((R20-U20)^2+(T20-Q20)^2))*100)</f>
        <v/>
      </c>
      <c r="X20" s="0" t="str">
        <f aca="false">IF(OR(M20=0,O20=0),"",((R20-Q20)+SQRT((V20-R20)^2+(Q20-S20)^2))*100)</f>
        <v/>
      </c>
      <c r="Y20" s="20" t="n">
        <f aca="false">COUNTIFS(Answers!$A$2:$A$2001,"Baseline",Answers!$C$2:$C$2001,$A20,Answers!$C$2:$C$2001,"&lt;&gt;")</f>
        <v>0</v>
      </c>
      <c r="Z20" s="20" t="n">
        <f aca="false">COUNTIFS(Answers!$A$2:$A$2001,"Baseline",Answers!$C$2:$C$2001,$A20,Answers!$C$2:$C$2001,"&lt;&gt;",Answers!$F$2:$F$2001,"Yes")</f>
        <v>0</v>
      </c>
      <c r="AA20" s="20" t="n">
        <f aca="false">COUNTIFS(Answers!$A$2:$A$2001,"Day 28",Answers!$C$2:$C$2001,$A20,Answers!$C$2:$C$2001,"&lt;&gt;")</f>
        <v>0</v>
      </c>
      <c r="AB20" s="20" t="n">
        <f aca="false">COUNTIFS(Answers!$A$2:$A$2001,"Day 28",Answers!$C$2:$C$2001,$A20,Answers!$C$2:$C$2001,"&lt;&gt;",Answers!$F$2:$F$2001,"Yes")</f>
        <v>0</v>
      </c>
      <c r="AC20" s="0" t="str">
        <f aca="false">IF(Y20=0,"",Z20/Y20)</f>
        <v/>
      </c>
      <c r="AD20" s="0" t="str">
        <f aca="false">IF(AA20=0,"",AB20/AA20)</f>
        <v/>
      </c>
      <c r="AE20" s="0" t="str">
        <f aca="false">IF(Y20=0,"",MAX(0,MIN(1,(AC20+Lists!$F$2^2/(2*Y20)-Lists!$F$2*SQRT(AC20*(1-AC20)/Y20+Lists!$F$2^2/(4*Y20^2)))/(1+Lists!$F$2^2/Y20))))</f>
        <v/>
      </c>
      <c r="AF20" s="0" t="str">
        <f aca="false">IF(Y20=0,"",MAX(0,MIN(1,(AC20+Lists!$F$2^2/(2*Y20)+Lists!$F$2*SQRT(AC20*(1-AC20)/Y20+Lists!$F$2^2/(4*Y20^2)))/(1+Lists!$F$2^2/Y20))))</f>
        <v/>
      </c>
      <c r="AG20" s="0" t="str">
        <f aca="false">IF(AA20=0,"",MAX(0,MIN(1,(AD20+Lists!$F$2^2/(2*AA20)-Lists!$F$2*SQRT(AD20*(1-AD20)/AA20+Lists!$F$2^2/(4*AA20^2)))/(1+Lists!$F$2^2/AA20))))</f>
        <v/>
      </c>
      <c r="AH20" s="0" t="str">
        <f aca="false">IF(AA20=0,"",MAX(0,MIN(1,(AD20+Lists!$F$2^2/(2*AA20)+Lists!$F$2*SQRT(AD20*(1-AD20)/AA20+Lists!$F$2^2/(4*AA20^2)))/(1+Lists!$F$2^2/AA20))))</f>
        <v/>
      </c>
      <c r="AI20" s="0" t="str">
        <f aca="false">IF(OR(Y20=0,AA20=0),"",((AD20-AC20)-SQRT((AD20-AG20)^2+(AF20-AC20)^2))*100)</f>
        <v/>
      </c>
      <c r="AJ20" s="0" t="str">
        <f aca="false">IF(OR(Y20=0,AA20=0),"",((AD20-AC20)+SQRT((AH20-AD20)^2+(AC20-AE20)^2))*100)</f>
        <v/>
      </c>
    </row>
    <row r="21" customFormat="false" ht="15" hidden="false" customHeight="false" outlineLevel="0" collapsed="false">
      <c r="A21" s="8" t="str">
        <f aca="false">IF(Setup!B20="","",Setup!A20)</f>
        <v/>
      </c>
      <c r="B21" s="8" t="str">
        <f aca="false">IF(M21=0,"",N21&amp;" of "&amp;M21)</f>
        <v/>
      </c>
      <c r="C21" s="8" t="str">
        <f aca="false">IF(O21=0,"",P21&amp;" of "&amp;O21)</f>
        <v/>
      </c>
      <c r="D21" s="19" t="str">
        <f aca="false">IF(OR(M21=0,O21=0),"",(R21-Q21)*100)</f>
        <v/>
      </c>
      <c r="E21" s="8" t="str">
        <f aca="false">IF(OR(M21=0,O21=0),"",IF(W21&gt;0,"Clear rise",IF(X21&lt;0,"Clear fall","Can't tell yet")))</f>
        <v/>
      </c>
      <c r="F21" s="8" t="str">
        <f aca="false">IF(Y21=0,"",Z21&amp;" of "&amp;Y21)</f>
        <v/>
      </c>
      <c r="G21" s="8" t="str">
        <f aca="false">IF(AA21=0,"",AB21&amp;" of "&amp;AA21)</f>
        <v/>
      </c>
      <c r="H21" s="19" t="str">
        <f aca="false">IF(OR(Y21=0,AA21=0),"",(AD21-AC21)*100)</f>
        <v/>
      </c>
      <c r="I21" s="8" t="str">
        <f aca="false">IF(OR(Y21=0,AA21=0),"",IF(AI21&gt;0,"Clear rise",IF(AJ21&lt;0,"Clear fall","Can't tell yet")))</f>
        <v/>
      </c>
      <c r="M21" s="20" t="n">
        <f aca="false">COUNTIFS(Answers!$A$2:$A$2001,"Baseline",Answers!$C$2:$C$2001,$A21,Answers!$C$2:$C$2001,"&lt;&gt;")</f>
        <v>0</v>
      </c>
      <c r="N21" s="20" t="n">
        <f aca="false">COUNTIFS(Answers!$A$2:$A$2001,"Baseline",Answers!$C$2:$C$2001,$A21,Answers!$C$2:$C$2001,"&lt;&gt;",Answers!$H$2:$H$2001,"Yes")</f>
        <v>0</v>
      </c>
      <c r="O21" s="20" t="n">
        <f aca="false">COUNTIFS(Answers!$A$2:$A$2001,"Day 28",Answers!$C$2:$C$2001,$A21,Answers!$C$2:$C$2001,"&lt;&gt;")</f>
        <v>0</v>
      </c>
      <c r="P21" s="20" t="n">
        <f aca="false">COUNTIFS(Answers!$A$2:$A$2001,"Day 28",Answers!$C$2:$C$2001,$A21,Answers!$C$2:$C$2001,"&lt;&gt;",Answers!$H$2:$H$2001,"Yes")</f>
        <v>0</v>
      </c>
      <c r="Q21" s="0" t="str">
        <f aca="false">IF(M21=0,"",N21/M21)</f>
        <v/>
      </c>
      <c r="R21" s="0" t="str">
        <f aca="false">IF(O21=0,"",P21/O21)</f>
        <v/>
      </c>
      <c r="S21" s="0" t="str">
        <f aca="false">IF(M21=0,"",MAX(0,MIN(1,(Q21+Lists!$F$2^2/(2*M21)-Lists!$F$2*SQRT(Q21*(1-Q21)/M21+Lists!$F$2^2/(4*M21^2)))/(1+Lists!$F$2^2/M21))))</f>
        <v/>
      </c>
      <c r="T21" s="0" t="str">
        <f aca="false">IF(M21=0,"",MAX(0,MIN(1,(Q21+Lists!$F$2^2/(2*M21)+Lists!$F$2*SQRT(Q21*(1-Q21)/M21+Lists!$F$2^2/(4*M21^2)))/(1+Lists!$F$2^2/M21))))</f>
        <v/>
      </c>
      <c r="U21" s="0" t="str">
        <f aca="false">IF(O21=0,"",MAX(0,MIN(1,(R21+Lists!$F$2^2/(2*O21)-Lists!$F$2*SQRT(R21*(1-R21)/O21+Lists!$F$2^2/(4*O21^2)))/(1+Lists!$F$2^2/O21))))</f>
        <v/>
      </c>
      <c r="V21" s="0" t="str">
        <f aca="false">IF(O21=0,"",MAX(0,MIN(1,(R21+Lists!$F$2^2/(2*O21)+Lists!$F$2*SQRT(R21*(1-R21)/O21+Lists!$F$2^2/(4*O21^2)))/(1+Lists!$F$2^2/O21))))</f>
        <v/>
      </c>
      <c r="W21" s="0" t="str">
        <f aca="false">IF(OR(M21=0,O21=0),"",((R21-Q21)-SQRT((R21-U21)^2+(T21-Q21)^2))*100)</f>
        <v/>
      </c>
      <c r="X21" s="0" t="str">
        <f aca="false">IF(OR(M21=0,O21=0),"",((R21-Q21)+SQRT((V21-R21)^2+(Q21-S21)^2))*100)</f>
        <v/>
      </c>
      <c r="Y21" s="20" t="n">
        <f aca="false">COUNTIFS(Answers!$A$2:$A$2001,"Baseline",Answers!$C$2:$C$2001,$A21,Answers!$C$2:$C$2001,"&lt;&gt;")</f>
        <v>0</v>
      </c>
      <c r="Z21" s="20" t="n">
        <f aca="false">COUNTIFS(Answers!$A$2:$A$2001,"Baseline",Answers!$C$2:$C$2001,$A21,Answers!$C$2:$C$2001,"&lt;&gt;",Answers!$F$2:$F$2001,"Yes")</f>
        <v>0</v>
      </c>
      <c r="AA21" s="20" t="n">
        <f aca="false">COUNTIFS(Answers!$A$2:$A$2001,"Day 28",Answers!$C$2:$C$2001,$A21,Answers!$C$2:$C$2001,"&lt;&gt;")</f>
        <v>0</v>
      </c>
      <c r="AB21" s="20" t="n">
        <f aca="false">COUNTIFS(Answers!$A$2:$A$2001,"Day 28",Answers!$C$2:$C$2001,$A21,Answers!$C$2:$C$2001,"&lt;&gt;",Answers!$F$2:$F$2001,"Yes")</f>
        <v>0</v>
      </c>
      <c r="AC21" s="0" t="str">
        <f aca="false">IF(Y21=0,"",Z21/Y21)</f>
        <v/>
      </c>
      <c r="AD21" s="0" t="str">
        <f aca="false">IF(AA21=0,"",AB21/AA21)</f>
        <v/>
      </c>
      <c r="AE21" s="0" t="str">
        <f aca="false">IF(Y21=0,"",MAX(0,MIN(1,(AC21+Lists!$F$2^2/(2*Y21)-Lists!$F$2*SQRT(AC21*(1-AC21)/Y21+Lists!$F$2^2/(4*Y21^2)))/(1+Lists!$F$2^2/Y21))))</f>
        <v/>
      </c>
      <c r="AF21" s="0" t="str">
        <f aca="false">IF(Y21=0,"",MAX(0,MIN(1,(AC21+Lists!$F$2^2/(2*Y21)+Lists!$F$2*SQRT(AC21*(1-AC21)/Y21+Lists!$F$2^2/(4*Y21^2)))/(1+Lists!$F$2^2/Y21))))</f>
        <v/>
      </c>
      <c r="AG21" s="0" t="str">
        <f aca="false">IF(AA21=0,"",MAX(0,MIN(1,(AD21+Lists!$F$2^2/(2*AA21)-Lists!$F$2*SQRT(AD21*(1-AD21)/AA21+Lists!$F$2^2/(4*AA21^2)))/(1+Lists!$F$2^2/AA21))))</f>
        <v/>
      </c>
      <c r="AH21" s="0" t="str">
        <f aca="false">IF(AA21=0,"",MAX(0,MIN(1,(AD21+Lists!$F$2^2/(2*AA21)+Lists!$F$2*SQRT(AD21*(1-AD21)/AA21+Lists!$F$2^2/(4*AA21^2)))/(1+Lists!$F$2^2/AA21))))</f>
        <v/>
      </c>
      <c r="AI21" s="0" t="str">
        <f aca="false">IF(OR(Y21=0,AA21=0),"",((AD21-AC21)-SQRT((AD21-AG21)^2+(AF21-AC21)^2))*100)</f>
        <v/>
      </c>
      <c r="AJ21" s="0" t="str">
        <f aca="false">IF(OR(Y21=0,AA21=0),"",((AD21-AC21)+SQRT((AH21-AD21)^2+(AC21-AE21)^2))*100)</f>
        <v/>
      </c>
    </row>
    <row r="22" customFormat="false" ht="15" hidden="false" customHeight="false" outlineLevel="0" collapsed="false">
      <c r="A22" s="8" t="str">
        <f aca="false">IF(Setup!B21="","",Setup!A21)</f>
        <v/>
      </c>
      <c r="B22" s="8" t="str">
        <f aca="false">IF(M22=0,"",N22&amp;" of "&amp;M22)</f>
        <v/>
      </c>
      <c r="C22" s="8" t="str">
        <f aca="false">IF(O22=0,"",P22&amp;" of "&amp;O22)</f>
        <v/>
      </c>
      <c r="D22" s="19" t="str">
        <f aca="false">IF(OR(M22=0,O22=0),"",(R22-Q22)*100)</f>
        <v/>
      </c>
      <c r="E22" s="8" t="str">
        <f aca="false">IF(OR(M22=0,O22=0),"",IF(W22&gt;0,"Clear rise",IF(X22&lt;0,"Clear fall","Can't tell yet")))</f>
        <v/>
      </c>
      <c r="F22" s="8" t="str">
        <f aca="false">IF(Y22=0,"",Z22&amp;" of "&amp;Y22)</f>
        <v/>
      </c>
      <c r="G22" s="8" t="str">
        <f aca="false">IF(AA22=0,"",AB22&amp;" of "&amp;AA22)</f>
        <v/>
      </c>
      <c r="H22" s="19" t="str">
        <f aca="false">IF(OR(Y22=0,AA22=0),"",(AD22-AC22)*100)</f>
        <v/>
      </c>
      <c r="I22" s="8" t="str">
        <f aca="false">IF(OR(Y22=0,AA22=0),"",IF(AI22&gt;0,"Clear rise",IF(AJ22&lt;0,"Clear fall","Can't tell yet")))</f>
        <v/>
      </c>
      <c r="M22" s="20" t="n">
        <f aca="false">COUNTIFS(Answers!$A$2:$A$2001,"Baseline",Answers!$C$2:$C$2001,$A22,Answers!$C$2:$C$2001,"&lt;&gt;")</f>
        <v>0</v>
      </c>
      <c r="N22" s="20" t="n">
        <f aca="false">COUNTIFS(Answers!$A$2:$A$2001,"Baseline",Answers!$C$2:$C$2001,$A22,Answers!$C$2:$C$2001,"&lt;&gt;",Answers!$H$2:$H$2001,"Yes")</f>
        <v>0</v>
      </c>
      <c r="O22" s="20" t="n">
        <f aca="false">COUNTIFS(Answers!$A$2:$A$2001,"Day 28",Answers!$C$2:$C$2001,$A22,Answers!$C$2:$C$2001,"&lt;&gt;")</f>
        <v>0</v>
      </c>
      <c r="P22" s="20" t="n">
        <f aca="false">COUNTIFS(Answers!$A$2:$A$2001,"Day 28",Answers!$C$2:$C$2001,$A22,Answers!$C$2:$C$2001,"&lt;&gt;",Answers!$H$2:$H$2001,"Yes")</f>
        <v>0</v>
      </c>
      <c r="Q22" s="0" t="str">
        <f aca="false">IF(M22=0,"",N22/M22)</f>
        <v/>
      </c>
      <c r="R22" s="0" t="str">
        <f aca="false">IF(O22=0,"",P22/O22)</f>
        <v/>
      </c>
      <c r="S22" s="0" t="str">
        <f aca="false">IF(M22=0,"",MAX(0,MIN(1,(Q22+Lists!$F$2^2/(2*M22)-Lists!$F$2*SQRT(Q22*(1-Q22)/M22+Lists!$F$2^2/(4*M22^2)))/(1+Lists!$F$2^2/M22))))</f>
        <v/>
      </c>
      <c r="T22" s="0" t="str">
        <f aca="false">IF(M22=0,"",MAX(0,MIN(1,(Q22+Lists!$F$2^2/(2*M22)+Lists!$F$2*SQRT(Q22*(1-Q22)/M22+Lists!$F$2^2/(4*M22^2)))/(1+Lists!$F$2^2/M22))))</f>
        <v/>
      </c>
      <c r="U22" s="0" t="str">
        <f aca="false">IF(O22=0,"",MAX(0,MIN(1,(R22+Lists!$F$2^2/(2*O22)-Lists!$F$2*SQRT(R22*(1-R22)/O22+Lists!$F$2^2/(4*O22^2)))/(1+Lists!$F$2^2/O22))))</f>
        <v/>
      </c>
      <c r="V22" s="0" t="str">
        <f aca="false">IF(O22=0,"",MAX(0,MIN(1,(R22+Lists!$F$2^2/(2*O22)+Lists!$F$2*SQRT(R22*(1-R22)/O22+Lists!$F$2^2/(4*O22^2)))/(1+Lists!$F$2^2/O22))))</f>
        <v/>
      </c>
      <c r="W22" s="0" t="str">
        <f aca="false">IF(OR(M22=0,O22=0),"",((R22-Q22)-SQRT((R22-U22)^2+(T22-Q22)^2))*100)</f>
        <v/>
      </c>
      <c r="X22" s="0" t="str">
        <f aca="false">IF(OR(M22=0,O22=0),"",((R22-Q22)+SQRT((V22-R22)^2+(Q22-S22)^2))*100)</f>
        <v/>
      </c>
      <c r="Y22" s="20" t="n">
        <f aca="false">COUNTIFS(Answers!$A$2:$A$2001,"Baseline",Answers!$C$2:$C$2001,$A22,Answers!$C$2:$C$2001,"&lt;&gt;")</f>
        <v>0</v>
      </c>
      <c r="Z22" s="20" t="n">
        <f aca="false">COUNTIFS(Answers!$A$2:$A$2001,"Baseline",Answers!$C$2:$C$2001,$A22,Answers!$C$2:$C$2001,"&lt;&gt;",Answers!$F$2:$F$2001,"Yes")</f>
        <v>0</v>
      </c>
      <c r="AA22" s="20" t="n">
        <f aca="false">COUNTIFS(Answers!$A$2:$A$2001,"Day 28",Answers!$C$2:$C$2001,$A22,Answers!$C$2:$C$2001,"&lt;&gt;")</f>
        <v>0</v>
      </c>
      <c r="AB22" s="20" t="n">
        <f aca="false">COUNTIFS(Answers!$A$2:$A$2001,"Day 28",Answers!$C$2:$C$2001,$A22,Answers!$C$2:$C$2001,"&lt;&gt;",Answers!$F$2:$F$2001,"Yes")</f>
        <v>0</v>
      </c>
      <c r="AC22" s="0" t="str">
        <f aca="false">IF(Y22=0,"",Z22/Y22)</f>
        <v/>
      </c>
      <c r="AD22" s="0" t="str">
        <f aca="false">IF(AA22=0,"",AB22/AA22)</f>
        <v/>
      </c>
      <c r="AE22" s="0" t="str">
        <f aca="false">IF(Y22=0,"",MAX(0,MIN(1,(AC22+Lists!$F$2^2/(2*Y22)-Lists!$F$2*SQRT(AC22*(1-AC22)/Y22+Lists!$F$2^2/(4*Y22^2)))/(1+Lists!$F$2^2/Y22))))</f>
        <v/>
      </c>
      <c r="AF22" s="0" t="str">
        <f aca="false">IF(Y22=0,"",MAX(0,MIN(1,(AC22+Lists!$F$2^2/(2*Y22)+Lists!$F$2*SQRT(AC22*(1-AC22)/Y22+Lists!$F$2^2/(4*Y22^2)))/(1+Lists!$F$2^2/Y22))))</f>
        <v/>
      </c>
      <c r="AG22" s="0" t="str">
        <f aca="false">IF(AA22=0,"",MAX(0,MIN(1,(AD22+Lists!$F$2^2/(2*AA22)-Lists!$F$2*SQRT(AD22*(1-AD22)/AA22+Lists!$F$2^2/(4*AA22^2)))/(1+Lists!$F$2^2/AA22))))</f>
        <v/>
      </c>
      <c r="AH22" s="0" t="str">
        <f aca="false">IF(AA22=0,"",MAX(0,MIN(1,(AD22+Lists!$F$2^2/(2*AA22)+Lists!$F$2*SQRT(AD22*(1-AD22)/AA22+Lists!$F$2^2/(4*AA22^2)))/(1+Lists!$F$2^2/AA22))))</f>
        <v/>
      </c>
      <c r="AI22" s="0" t="str">
        <f aca="false">IF(OR(Y22=0,AA22=0),"",((AD22-AC22)-SQRT((AD22-AG22)^2+(AF22-AC22)^2))*100)</f>
        <v/>
      </c>
      <c r="AJ22" s="0" t="str">
        <f aca="false">IF(OR(Y22=0,AA22=0),"",((AD22-AC22)+SQRT((AH22-AD22)^2+(AC22-AE22)^2))*100)</f>
        <v/>
      </c>
    </row>
    <row r="23" customFormat="false" ht="15" hidden="false" customHeight="false" outlineLevel="0" collapsed="false">
      <c r="A23" s="8" t="str">
        <f aca="false">IF(Setup!B22="","",Setup!A22)</f>
        <v/>
      </c>
      <c r="B23" s="8" t="str">
        <f aca="false">IF(M23=0,"",N23&amp;" of "&amp;M23)</f>
        <v/>
      </c>
      <c r="C23" s="8" t="str">
        <f aca="false">IF(O23=0,"",P23&amp;" of "&amp;O23)</f>
        <v/>
      </c>
      <c r="D23" s="19" t="str">
        <f aca="false">IF(OR(M23=0,O23=0),"",(R23-Q23)*100)</f>
        <v/>
      </c>
      <c r="E23" s="8" t="str">
        <f aca="false">IF(OR(M23=0,O23=0),"",IF(W23&gt;0,"Clear rise",IF(X23&lt;0,"Clear fall","Can't tell yet")))</f>
        <v/>
      </c>
      <c r="F23" s="8" t="str">
        <f aca="false">IF(Y23=0,"",Z23&amp;" of "&amp;Y23)</f>
        <v/>
      </c>
      <c r="G23" s="8" t="str">
        <f aca="false">IF(AA23=0,"",AB23&amp;" of "&amp;AA23)</f>
        <v/>
      </c>
      <c r="H23" s="19" t="str">
        <f aca="false">IF(OR(Y23=0,AA23=0),"",(AD23-AC23)*100)</f>
        <v/>
      </c>
      <c r="I23" s="8" t="str">
        <f aca="false">IF(OR(Y23=0,AA23=0),"",IF(AI23&gt;0,"Clear rise",IF(AJ23&lt;0,"Clear fall","Can't tell yet")))</f>
        <v/>
      </c>
      <c r="M23" s="20" t="n">
        <f aca="false">COUNTIFS(Answers!$A$2:$A$2001,"Baseline",Answers!$C$2:$C$2001,$A23,Answers!$C$2:$C$2001,"&lt;&gt;")</f>
        <v>0</v>
      </c>
      <c r="N23" s="20" t="n">
        <f aca="false">COUNTIFS(Answers!$A$2:$A$2001,"Baseline",Answers!$C$2:$C$2001,$A23,Answers!$C$2:$C$2001,"&lt;&gt;",Answers!$H$2:$H$2001,"Yes")</f>
        <v>0</v>
      </c>
      <c r="O23" s="20" t="n">
        <f aca="false">COUNTIFS(Answers!$A$2:$A$2001,"Day 28",Answers!$C$2:$C$2001,$A23,Answers!$C$2:$C$2001,"&lt;&gt;")</f>
        <v>0</v>
      </c>
      <c r="P23" s="20" t="n">
        <f aca="false">COUNTIFS(Answers!$A$2:$A$2001,"Day 28",Answers!$C$2:$C$2001,$A23,Answers!$C$2:$C$2001,"&lt;&gt;",Answers!$H$2:$H$2001,"Yes")</f>
        <v>0</v>
      </c>
      <c r="Q23" s="0" t="str">
        <f aca="false">IF(M23=0,"",N23/M23)</f>
        <v/>
      </c>
      <c r="R23" s="0" t="str">
        <f aca="false">IF(O23=0,"",P23/O23)</f>
        <v/>
      </c>
      <c r="S23" s="0" t="str">
        <f aca="false">IF(M23=0,"",MAX(0,MIN(1,(Q23+Lists!$F$2^2/(2*M23)-Lists!$F$2*SQRT(Q23*(1-Q23)/M23+Lists!$F$2^2/(4*M23^2)))/(1+Lists!$F$2^2/M23))))</f>
        <v/>
      </c>
      <c r="T23" s="0" t="str">
        <f aca="false">IF(M23=0,"",MAX(0,MIN(1,(Q23+Lists!$F$2^2/(2*M23)+Lists!$F$2*SQRT(Q23*(1-Q23)/M23+Lists!$F$2^2/(4*M23^2)))/(1+Lists!$F$2^2/M23))))</f>
        <v/>
      </c>
      <c r="U23" s="0" t="str">
        <f aca="false">IF(O23=0,"",MAX(0,MIN(1,(R23+Lists!$F$2^2/(2*O23)-Lists!$F$2*SQRT(R23*(1-R23)/O23+Lists!$F$2^2/(4*O23^2)))/(1+Lists!$F$2^2/O23))))</f>
        <v/>
      </c>
      <c r="V23" s="0" t="str">
        <f aca="false">IF(O23=0,"",MAX(0,MIN(1,(R23+Lists!$F$2^2/(2*O23)+Lists!$F$2*SQRT(R23*(1-R23)/O23+Lists!$F$2^2/(4*O23^2)))/(1+Lists!$F$2^2/O23))))</f>
        <v/>
      </c>
      <c r="W23" s="0" t="str">
        <f aca="false">IF(OR(M23=0,O23=0),"",((R23-Q23)-SQRT((R23-U23)^2+(T23-Q23)^2))*100)</f>
        <v/>
      </c>
      <c r="X23" s="0" t="str">
        <f aca="false">IF(OR(M23=0,O23=0),"",((R23-Q23)+SQRT((V23-R23)^2+(Q23-S23)^2))*100)</f>
        <v/>
      </c>
      <c r="Y23" s="20" t="n">
        <f aca="false">COUNTIFS(Answers!$A$2:$A$2001,"Baseline",Answers!$C$2:$C$2001,$A23,Answers!$C$2:$C$2001,"&lt;&gt;")</f>
        <v>0</v>
      </c>
      <c r="Z23" s="20" t="n">
        <f aca="false">COUNTIFS(Answers!$A$2:$A$2001,"Baseline",Answers!$C$2:$C$2001,$A23,Answers!$C$2:$C$2001,"&lt;&gt;",Answers!$F$2:$F$2001,"Yes")</f>
        <v>0</v>
      </c>
      <c r="AA23" s="20" t="n">
        <f aca="false">COUNTIFS(Answers!$A$2:$A$2001,"Day 28",Answers!$C$2:$C$2001,$A23,Answers!$C$2:$C$2001,"&lt;&gt;")</f>
        <v>0</v>
      </c>
      <c r="AB23" s="20" t="n">
        <f aca="false">COUNTIFS(Answers!$A$2:$A$2001,"Day 28",Answers!$C$2:$C$2001,$A23,Answers!$C$2:$C$2001,"&lt;&gt;",Answers!$F$2:$F$2001,"Yes")</f>
        <v>0</v>
      </c>
      <c r="AC23" s="0" t="str">
        <f aca="false">IF(Y23=0,"",Z23/Y23)</f>
        <v/>
      </c>
      <c r="AD23" s="0" t="str">
        <f aca="false">IF(AA23=0,"",AB23/AA23)</f>
        <v/>
      </c>
      <c r="AE23" s="0" t="str">
        <f aca="false">IF(Y23=0,"",MAX(0,MIN(1,(AC23+Lists!$F$2^2/(2*Y23)-Lists!$F$2*SQRT(AC23*(1-AC23)/Y23+Lists!$F$2^2/(4*Y23^2)))/(1+Lists!$F$2^2/Y23))))</f>
        <v/>
      </c>
      <c r="AF23" s="0" t="str">
        <f aca="false">IF(Y23=0,"",MAX(0,MIN(1,(AC23+Lists!$F$2^2/(2*Y23)+Lists!$F$2*SQRT(AC23*(1-AC23)/Y23+Lists!$F$2^2/(4*Y23^2)))/(1+Lists!$F$2^2/Y23))))</f>
        <v/>
      </c>
      <c r="AG23" s="0" t="str">
        <f aca="false">IF(AA23=0,"",MAX(0,MIN(1,(AD23+Lists!$F$2^2/(2*AA23)-Lists!$F$2*SQRT(AD23*(1-AD23)/AA23+Lists!$F$2^2/(4*AA23^2)))/(1+Lists!$F$2^2/AA23))))</f>
        <v/>
      </c>
      <c r="AH23" s="0" t="str">
        <f aca="false">IF(AA23=0,"",MAX(0,MIN(1,(AD23+Lists!$F$2^2/(2*AA23)+Lists!$F$2*SQRT(AD23*(1-AD23)/AA23+Lists!$F$2^2/(4*AA23^2)))/(1+Lists!$F$2^2/AA23))))</f>
        <v/>
      </c>
      <c r="AI23" s="0" t="str">
        <f aca="false">IF(OR(Y23=0,AA23=0),"",((AD23-AC23)-SQRT((AD23-AG23)^2+(AF23-AC23)^2))*100)</f>
        <v/>
      </c>
      <c r="AJ23" s="0" t="str">
        <f aca="false">IF(OR(Y23=0,AA23=0),"",((AD23-AC23)+SQRT((AH23-AD23)^2+(AC23-AE23)^2))*100)</f>
        <v/>
      </c>
    </row>
    <row r="24" customFormat="false" ht="15" hidden="false" customHeight="false" outlineLevel="0" collapsed="false">
      <c r="A24" s="8" t="str">
        <f aca="false">IF(Setup!B23="","",Setup!A23)</f>
        <v/>
      </c>
      <c r="B24" s="8" t="str">
        <f aca="false">IF(M24=0,"",N24&amp;" of "&amp;M24)</f>
        <v/>
      </c>
      <c r="C24" s="8" t="str">
        <f aca="false">IF(O24=0,"",P24&amp;" of "&amp;O24)</f>
        <v/>
      </c>
      <c r="D24" s="19" t="str">
        <f aca="false">IF(OR(M24=0,O24=0),"",(R24-Q24)*100)</f>
        <v/>
      </c>
      <c r="E24" s="8" t="str">
        <f aca="false">IF(OR(M24=0,O24=0),"",IF(W24&gt;0,"Clear rise",IF(X24&lt;0,"Clear fall","Can't tell yet")))</f>
        <v/>
      </c>
      <c r="F24" s="8" t="str">
        <f aca="false">IF(Y24=0,"",Z24&amp;" of "&amp;Y24)</f>
        <v/>
      </c>
      <c r="G24" s="8" t="str">
        <f aca="false">IF(AA24=0,"",AB24&amp;" of "&amp;AA24)</f>
        <v/>
      </c>
      <c r="H24" s="19" t="str">
        <f aca="false">IF(OR(Y24=0,AA24=0),"",(AD24-AC24)*100)</f>
        <v/>
      </c>
      <c r="I24" s="8" t="str">
        <f aca="false">IF(OR(Y24=0,AA24=0),"",IF(AI24&gt;0,"Clear rise",IF(AJ24&lt;0,"Clear fall","Can't tell yet")))</f>
        <v/>
      </c>
      <c r="M24" s="20" t="n">
        <f aca="false">COUNTIFS(Answers!$A$2:$A$2001,"Baseline",Answers!$C$2:$C$2001,$A24,Answers!$C$2:$C$2001,"&lt;&gt;")</f>
        <v>0</v>
      </c>
      <c r="N24" s="20" t="n">
        <f aca="false">COUNTIFS(Answers!$A$2:$A$2001,"Baseline",Answers!$C$2:$C$2001,$A24,Answers!$C$2:$C$2001,"&lt;&gt;",Answers!$H$2:$H$2001,"Yes")</f>
        <v>0</v>
      </c>
      <c r="O24" s="20" t="n">
        <f aca="false">COUNTIFS(Answers!$A$2:$A$2001,"Day 28",Answers!$C$2:$C$2001,$A24,Answers!$C$2:$C$2001,"&lt;&gt;")</f>
        <v>0</v>
      </c>
      <c r="P24" s="20" t="n">
        <f aca="false">COUNTIFS(Answers!$A$2:$A$2001,"Day 28",Answers!$C$2:$C$2001,$A24,Answers!$C$2:$C$2001,"&lt;&gt;",Answers!$H$2:$H$2001,"Yes")</f>
        <v>0</v>
      </c>
      <c r="Q24" s="0" t="str">
        <f aca="false">IF(M24=0,"",N24/M24)</f>
        <v/>
      </c>
      <c r="R24" s="0" t="str">
        <f aca="false">IF(O24=0,"",P24/O24)</f>
        <v/>
      </c>
      <c r="S24" s="0" t="str">
        <f aca="false">IF(M24=0,"",MAX(0,MIN(1,(Q24+Lists!$F$2^2/(2*M24)-Lists!$F$2*SQRT(Q24*(1-Q24)/M24+Lists!$F$2^2/(4*M24^2)))/(1+Lists!$F$2^2/M24))))</f>
        <v/>
      </c>
      <c r="T24" s="0" t="str">
        <f aca="false">IF(M24=0,"",MAX(0,MIN(1,(Q24+Lists!$F$2^2/(2*M24)+Lists!$F$2*SQRT(Q24*(1-Q24)/M24+Lists!$F$2^2/(4*M24^2)))/(1+Lists!$F$2^2/M24))))</f>
        <v/>
      </c>
      <c r="U24" s="0" t="str">
        <f aca="false">IF(O24=0,"",MAX(0,MIN(1,(R24+Lists!$F$2^2/(2*O24)-Lists!$F$2*SQRT(R24*(1-R24)/O24+Lists!$F$2^2/(4*O24^2)))/(1+Lists!$F$2^2/O24))))</f>
        <v/>
      </c>
      <c r="V24" s="0" t="str">
        <f aca="false">IF(O24=0,"",MAX(0,MIN(1,(R24+Lists!$F$2^2/(2*O24)+Lists!$F$2*SQRT(R24*(1-R24)/O24+Lists!$F$2^2/(4*O24^2)))/(1+Lists!$F$2^2/O24))))</f>
        <v/>
      </c>
      <c r="W24" s="0" t="str">
        <f aca="false">IF(OR(M24=0,O24=0),"",((R24-Q24)-SQRT((R24-U24)^2+(T24-Q24)^2))*100)</f>
        <v/>
      </c>
      <c r="X24" s="0" t="str">
        <f aca="false">IF(OR(M24=0,O24=0),"",((R24-Q24)+SQRT((V24-R24)^2+(Q24-S24)^2))*100)</f>
        <v/>
      </c>
      <c r="Y24" s="20" t="n">
        <f aca="false">COUNTIFS(Answers!$A$2:$A$2001,"Baseline",Answers!$C$2:$C$2001,$A24,Answers!$C$2:$C$2001,"&lt;&gt;")</f>
        <v>0</v>
      </c>
      <c r="Z24" s="20" t="n">
        <f aca="false">COUNTIFS(Answers!$A$2:$A$2001,"Baseline",Answers!$C$2:$C$2001,$A24,Answers!$C$2:$C$2001,"&lt;&gt;",Answers!$F$2:$F$2001,"Yes")</f>
        <v>0</v>
      </c>
      <c r="AA24" s="20" t="n">
        <f aca="false">COUNTIFS(Answers!$A$2:$A$2001,"Day 28",Answers!$C$2:$C$2001,$A24,Answers!$C$2:$C$2001,"&lt;&gt;")</f>
        <v>0</v>
      </c>
      <c r="AB24" s="20" t="n">
        <f aca="false">COUNTIFS(Answers!$A$2:$A$2001,"Day 28",Answers!$C$2:$C$2001,$A24,Answers!$C$2:$C$2001,"&lt;&gt;",Answers!$F$2:$F$2001,"Yes")</f>
        <v>0</v>
      </c>
      <c r="AC24" s="0" t="str">
        <f aca="false">IF(Y24=0,"",Z24/Y24)</f>
        <v/>
      </c>
      <c r="AD24" s="0" t="str">
        <f aca="false">IF(AA24=0,"",AB24/AA24)</f>
        <v/>
      </c>
      <c r="AE24" s="0" t="str">
        <f aca="false">IF(Y24=0,"",MAX(0,MIN(1,(AC24+Lists!$F$2^2/(2*Y24)-Lists!$F$2*SQRT(AC24*(1-AC24)/Y24+Lists!$F$2^2/(4*Y24^2)))/(1+Lists!$F$2^2/Y24))))</f>
        <v/>
      </c>
      <c r="AF24" s="0" t="str">
        <f aca="false">IF(Y24=0,"",MAX(0,MIN(1,(AC24+Lists!$F$2^2/(2*Y24)+Lists!$F$2*SQRT(AC24*(1-AC24)/Y24+Lists!$F$2^2/(4*Y24^2)))/(1+Lists!$F$2^2/Y24))))</f>
        <v/>
      </c>
      <c r="AG24" s="0" t="str">
        <f aca="false">IF(AA24=0,"",MAX(0,MIN(1,(AD24+Lists!$F$2^2/(2*AA24)-Lists!$F$2*SQRT(AD24*(1-AD24)/AA24+Lists!$F$2^2/(4*AA24^2)))/(1+Lists!$F$2^2/AA24))))</f>
        <v/>
      </c>
      <c r="AH24" s="0" t="str">
        <f aca="false">IF(AA24=0,"",MAX(0,MIN(1,(AD24+Lists!$F$2^2/(2*AA24)+Lists!$F$2*SQRT(AD24*(1-AD24)/AA24+Lists!$F$2^2/(4*AA24^2)))/(1+Lists!$F$2^2/AA24))))</f>
        <v/>
      </c>
      <c r="AI24" s="0" t="str">
        <f aca="false">IF(OR(Y24=0,AA24=0),"",((AD24-AC24)-SQRT((AD24-AG24)^2+(AF24-AC24)^2))*100)</f>
        <v/>
      </c>
      <c r="AJ24" s="0" t="str">
        <f aca="false">IF(OR(Y24=0,AA24=0),"",((AD24-AC24)+SQRT((AH24-AD24)^2+(AC24-AE24)^2))*100)</f>
        <v/>
      </c>
    </row>
    <row r="25" customFormat="false" ht="15" hidden="false" customHeight="false" outlineLevel="0" collapsed="false">
      <c r="A25" s="8" t="str">
        <f aca="false">IF(Setup!B24="","",Setup!A24)</f>
        <v/>
      </c>
      <c r="B25" s="8" t="str">
        <f aca="false">IF(M25=0,"",N25&amp;" of "&amp;M25)</f>
        <v/>
      </c>
      <c r="C25" s="8" t="str">
        <f aca="false">IF(O25=0,"",P25&amp;" of "&amp;O25)</f>
        <v/>
      </c>
      <c r="D25" s="19" t="str">
        <f aca="false">IF(OR(M25=0,O25=0),"",(R25-Q25)*100)</f>
        <v/>
      </c>
      <c r="E25" s="8" t="str">
        <f aca="false">IF(OR(M25=0,O25=0),"",IF(W25&gt;0,"Clear rise",IF(X25&lt;0,"Clear fall","Can't tell yet")))</f>
        <v/>
      </c>
      <c r="F25" s="8" t="str">
        <f aca="false">IF(Y25=0,"",Z25&amp;" of "&amp;Y25)</f>
        <v/>
      </c>
      <c r="G25" s="8" t="str">
        <f aca="false">IF(AA25=0,"",AB25&amp;" of "&amp;AA25)</f>
        <v/>
      </c>
      <c r="H25" s="19" t="str">
        <f aca="false">IF(OR(Y25=0,AA25=0),"",(AD25-AC25)*100)</f>
        <v/>
      </c>
      <c r="I25" s="8" t="str">
        <f aca="false">IF(OR(Y25=0,AA25=0),"",IF(AI25&gt;0,"Clear rise",IF(AJ25&lt;0,"Clear fall","Can't tell yet")))</f>
        <v/>
      </c>
      <c r="M25" s="20" t="n">
        <f aca="false">COUNTIFS(Answers!$A$2:$A$2001,"Baseline",Answers!$C$2:$C$2001,$A25,Answers!$C$2:$C$2001,"&lt;&gt;")</f>
        <v>0</v>
      </c>
      <c r="N25" s="20" t="n">
        <f aca="false">COUNTIFS(Answers!$A$2:$A$2001,"Baseline",Answers!$C$2:$C$2001,$A25,Answers!$C$2:$C$2001,"&lt;&gt;",Answers!$H$2:$H$2001,"Yes")</f>
        <v>0</v>
      </c>
      <c r="O25" s="20" t="n">
        <f aca="false">COUNTIFS(Answers!$A$2:$A$2001,"Day 28",Answers!$C$2:$C$2001,$A25,Answers!$C$2:$C$2001,"&lt;&gt;")</f>
        <v>0</v>
      </c>
      <c r="P25" s="20" t="n">
        <f aca="false">COUNTIFS(Answers!$A$2:$A$2001,"Day 28",Answers!$C$2:$C$2001,$A25,Answers!$C$2:$C$2001,"&lt;&gt;",Answers!$H$2:$H$2001,"Yes")</f>
        <v>0</v>
      </c>
      <c r="Q25" s="0" t="str">
        <f aca="false">IF(M25=0,"",N25/M25)</f>
        <v/>
      </c>
      <c r="R25" s="0" t="str">
        <f aca="false">IF(O25=0,"",P25/O25)</f>
        <v/>
      </c>
      <c r="S25" s="0" t="str">
        <f aca="false">IF(M25=0,"",MAX(0,MIN(1,(Q25+Lists!$F$2^2/(2*M25)-Lists!$F$2*SQRT(Q25*(1-Q25)/M25+Lists!$F$2^2/(4*M25^2)))/(1+Lists!$F$2^2/M25))))</f>
        <v/>
      </c>
      <c r="T25" s="0" t="str">
        <f aca="false">IF(M25=0,"",MAX(0,MIN(1,(Q25+Lists!$F$2^2/(2*M25)+Lists!$F$2*SQRT(Q25*(1-Q25)/M25+Lists!$F$2^2/(4*M25^2)))/(1+Lists!$F$2^2/M25))))</f>
        <v/>
      </c>
      <c r="U25" s="0" t="str">
        <f aca="false">IF(O25=0,"",MAX(0,MIN(1,(R25+Lists!$F$2^2/(2*O25)-Lists!$F$2*SQRT(R25*(1-R25)/O25+Lists!$F$2^2/(4*O25^2)))/(1+Lists!$F$2^2/O25))))</f>
        <v/>
      </c>
      <c r="V25" s="0" t="str">
        <f aca="false">IF(O25=0,"",MAX(0,MIN(1,(R25+Lists!$F$2^2/(2*O25)+Lists!$F$2*SQRT(R25*(1-R25)/O25+Lists!$F$2^2/(4*O25^2)))/(1+Lists!$F$2^2/O25))))</f>
        <v/>
      </c>
      <c r="W25" s="0" t="str">
        <f aca="false">IF(OR(M25=0,O25=0),"",((R25-Q25)-SQRT((R25-U25)^2+(T25-Q25)^2))*100)</f>
        <v/>
      </c>
      <c r="X25" s="0" t="str">
        <f aca="false">IF(OR(M25=0,O25=0),"",((R25-Q25)+SQRT((V25-R25)^2+(Q25-S25)^2))*100)</f>
        <v/>
      </c>
      <c r="Y25" s="20" t="n">
        <f aca="false">COUNTIFS(Answers!$A$2:$A$2001,"Baseline",Answers!$C$2:$C$2001,$A25,Answers!$C$2:$C$2001,"&lt;&gt;")</f>
        <v>0</v>
      </c>
      <c r="Z25" s="20" t="n">
        <f aca="false">COUNTIFS(Answers!$A$2:$A$2001,"Baseline",Answers!$C$2:$C$2001,$A25,Answers!$C$2:$C$2001,"&lt;&gt;",Answers!$F$2:$F$2001,"Yes")</f>
        <v>0</v>
      </c>
      <c r="AA25" s="20" t="n">
        <f aca="false">COUNTIFS(Answers!$A$2:$A$2001,"Day 28",Answers!$C$2:$C$2001,$A25,Answers!$C$2:$C$2001,"&lt;&gt;")</f>
        <v>0</v>
      </c>
      <c r="AB25" s="20" t="n">
        <f aca="false">COUNTIFS(Answers!$A$2:$A$2001,"Day 28",Answers!$C$2:$C$2001,$A25,Answers!$C$2:$C$2001,"&lt;&gt;",Answers!$F$2:$F$2001,"Yes")</f>
        <v>0</v>
      </c>
      <c r="AC25" s="0" t="str">
        <f aca="false">IF(Y25=0,"",Z25/Y25)</f>
        <v/>
      </c>
      <c r="AD25" s="0" t="str">
        <f aca="false">IF(AA25=0,"",AB25/AA25)</f>
        <v/>
      </c>
      <c r="AE25" s="0" t="str">
        <f aca="false">IF(Y25=0,"",MAX(0,MIN(1,(AC25+Lists!$F$2^2/(2*Y25)-Lists!$F$2*SQRT(AC25*(1-AC25)/Y25+Lists!$F$2^2/(4*Y25^2)))/(1+Lists!$F$2^2/Y25))))</f>
        <v/>
      </c>
      <c r="AF25" s="0" t="str">
        <f aca="false">IF(Y25=0,"",MAX(0,MIN(1,(AC25+Lists!$F$2^2/(2*Y25)+Lists!$F$2*SQRT(AC25*(1-AC25)/Y25+Lists!$F$2^2/(4*Y25^2)))/(1+Lists!$F$2^2/Y25))))</f>
        <v/>
      </c>
      <c r="AG25" s="0" t="str">
        <f aca="false">IF(AA25=0,"",MAX(0,MIN(1,(AD25+Lists!$F$2^2/(2*AA25)-Lists!$F$2*SQRT(AD25*(1-AD25)/AA25+Lists!$F$2^2/(4*AA25^2)))/(1+Lists!$F$2^2/AA25))))</f>
        <v/>
      </c>
      <c r="AH25" s="0" t="str">
        <f aca="false">IF(AA25=0,"",MAX(0,MIN(1,(AD25+Lists!$F$2^2/(2*AA25)+Lists!$F$2*SQRT(AD25*(1-AD25)/AA25+Lists!$F$2^2/(4*AA25^2)))/(1+Lists!$F$2^2/AA25))))</f>
        <v/>
      </c>
      <c r="AI25" s="0" t="str">
        <f aca="false">IF(OR(Y25=0,AA25=0),"",((AD25-AC25)-SQRT((AD25-AG25)^2+(AF25-AC25)^2))*100)</f>
        <v/>
      </c>
      <c r="AJ25" s="0" t="str">
        <f aca="false">IF(OR(Y25=0,AA25=0),"",((AD25-AC25)+SQRT((AH25-AD25)^2+(AC25-AE25)^2))*100)</f>
        <v/>
      </c>
    </row>
    <row r="26" customFormat="false" ht="15" hidden="false" customHeight="false" outlineLevel="0" collapsed="false">
      <c r="A26" s="8" t="str">
        <f aca="false">IF(Setup!B25="","",Setup!A25)</f>
        <v/>
      </c>
      <c r="B26" s="8" t="str">
        <f aca="false">IF(M26=0,"",N26&amp;" of "&amp;M26)</f>
        <v/>
      </c>
      <c r="C26" s="8" t="str">
        <f aca="false">IF(O26=0,"",P26&amp;" of "&amp;O26)</f>
        <v/>
      </c>
      <c r="D26" s="19" t="str">
        <f aca="false">IF(OR(M26=0,O26=0),"",(R26-Q26)*100)</f>
        <v/>
      </c>
      <c r="E26" s="8" t="str">
        <f aca="false">IF(OR(M26=0,O26=0),"",IF(W26&gt;0,"Clear rise",IF(X26&lt;0,"Clear fall","Can't tell yet")))</f>
        <v/>
      </c>
      <c r="F26" s="8" t="str">
        <f aca="false">IF(Y26=0,"",Z26&amp;" of "&amp;Y26)</f>
        <v/>
      </c>
      <c r="G26" s="8" t="str">
        <f aca="false">IF(AA26=0,"",AB26&amp;" of "&amp;AA26)</f>
        <v/>
      </c>
      <c r="H26" s="19" t="str">
        <f aca="false">IF(OR(Y26=0,AA26=0),"",(AD26-AC26)*100)</f>
        <v/>
      </c>
      <c r="I26" s="8" t="str">
        <f aca="false">IF(OR(Y26=0,AA26=0),"",IF(AI26&gt;0,"Clear rise",IF(AJ26&lt;0,"Clear fall","Can't tell yet")))</f>
        <v/>
      </c>
      <c r="M26" s="20" t="n">
        <f aca="false">COUNTIFS(Answers!$A$2:$A$2001,"Baseline",Answers!$C$2:$C$2001,$A26,Answers!$C$2:$C$2001,"&lt;&gt;")</f>
        <v>0</v>
      </c>
      <c r="N26" s="20" t="n">
        <f aca="false">COUNTIFS(Answers!$A$2:$A$2001,"Baseline",Answers!$C$2:$C$2001,$A26,Answers!$C$2:$C$2001,"&lt;&gt;",Answers!$H$2:$H$2001,"Yes")</f>
        <v>0</v>
      </c>
      <c r="O26" s="20" t="n">
        <f aca="false">COUNTIFS(Answers!$A$2:$A$2001,"Day 28",Answers!$C$2:$C$2001,$A26,Answers!$C$2:$C$2001,"&lt;&gt;")</f>
        <v>0</v>
      </c>
      <c r="P26" s="20" t="n">
        <f aca="false">COUNTIFS(Answers!$A$2:$A$2001,"Day 28",Answers!$C$2:$C$2001,$A26,Answers!$C$2:$C$2001,"&lt;&gt;",Answers!$H$2:$H$2001,"Yes")</f>
        <v>0</v>
      </c>
      <c r="Q26" s="0" t="str">
        <f aca="false">IF(M26=0,"",N26/M26)</f>
        <v/>
      </c>
      <c r="R26" s="0" t="str">
        <f aca="false">IF(O26=0,"",P26/O26)</f>
        <v/>
      </c>
      <c r="S26" s="0" t="str">
        <f aca="false">IF(M26=0,"",MAX(0,MIN(1,(Q26+Lists!$F$2^2/(2*M26)-Lists!$F$2*SQRT(Q26*(1-Q26)/M26+Lists!$F$2^2/(4*M26^2)))/(1+Lists!$F$2^2/M26))))</f>
        <v/>
      </c>
      <c r="T26" s="0" t="str">
        <f aca="false">IF(M26=0,"",MAX(0,MIN(1,(Q26+Lists!$F$2^2/(2*M26)+Lists!$F$2*SQRT(Q26*(1-Q26)/M26+Lists!$F$2^2/(4*M26^2)))/(1+Lists!$F$2^2/M26))))</f>
        <v/>
      </c>
      <c r="U26" s="0" t="str">
        <f aca="false">IF(O26=0,"",MAX(0,MIN(1,(R26+Lists!$F$2^2/(2*O26)-Lists!$F$2*SQRT(R26*(1-R26)/O26+Lists!$F$2^2/(4*O26^2)))/(1+Lists!$F$2^2/O26))))</f>
        <v/>
      </c>
      <c r="V26" s="0" t="str">
        <f aca="false">IF(O26=0,"",MAX(0,MIN(1,(R26+Lists!$F$2^2/(2*O26)+Lists!$F$2*SQRT(R26*(1-R26)/O26+Lists!$F$2^2/(4*O26^2)))/(1+Lists!$F$2^2/O26))))</f>
        <v/>
      </c>
      <c r="W26" s="0" t="str">
        <f aca="false">IF(OR(M26=0,O26=0),"",((R26-Q26)-SQRT((R26-U26)^2+(T26-Q26)^2))*100)</f>
        <v/>
      </c>
      <c r="X26" s="0" t="str">
        <f aca="false">IF(OR(M26=0,O26=0),"",((R26-Q26)+SQRT((V26-R26)^2+(Q26-S26)^2))*100)</f>
        <v/>
      </c>
      <c r="Y26" s="20" t="n">
        <f aca="false">COUNTIFS(Answers!$A$2:$A$2001,"Baseline",Answers!$C$2:$C$2001,$A26,Answers!$C$2:$C$2001,"&lt;&gt;")</f>
        <v>0</v>
      </c>
      <c r="Z26" s="20" t="n">
        <f aca="false">COUNTIFS(Answers!$A$2:$A$2001,"Baseline",Answers!$C$2:$C$2001,$A26,Answers!$C$2:$C$2001,"&lt;&gt;",Answers!$F$2:$F$2001,"Yes")</f>
        <v>0</v>
      </c>
      <c r="AA26" s="20" t="n">
        <f aca="false">COUNTIFS(Answers!$A$2:$A$2001,"Day 28",Answers!$C$2:$C$2001,$A26,Answers!$C$2:$C$2001,"&lt;&gt;")</f>
        <v>0</v>
      </c>
      <c r="AB26" s="20" t="n">
        <f aca="false">COUNTIFS(Answers!$A$2:$A$2001,"Day 28",Answers!$C$2:$C$2001,$A26,Answers!$C$2:$C$2001,"&lt;&gt;",Answers!$F$2:$F$2001,"Yes")</f>
        <v>0</v>
      </c>
      <c r="AC26" s="0" t="str">
        <f aca="false">IF(Y26=0,"",Z26/Y26)</f>
        <v/>
      </c>
      <c r="AD26" s="0" t="str">
        <f aca="false">IF(AA26=0,"",AB26/AA26)</f>
        <v/>
      </c>
      <c r="AE26" s="0" t="str">
        <f aca="false">IF(Y26=0,"",MAX(0,MIN(1,(AC26+Lists!$F$2^2/(2*Y26)-Lists!$F$2*SQRT(AC26*(1-AC26)/Y26+Lists!$F$2^2/(4*Y26^2)))/(1+Lists!$F$2^2/Y26))))</f>
        <v/>
      </c>
      <c r="AF26" s="0" t="str">
        <f aca="false">IF(Y26=0,"",MAX(0,MIN(1,(AC26+Lists!$F$2^2/(2*Y26)+Lists!$F$2*SQRT(AC26*(1-AC26)/Y26+Lists!$F$2^2/(4*Y26^2)))/(1+Lists!$F$2^2/Y26))))</f>
        <v/>
      </c>
      <c r="AG26" s="0" t="str">
        <f aca="false">IF(AA26=0,"",MAX(0,MIN(1,(AD26+Lists!$F$2^2/(2*AA26)-Lists!$F$2*SQRT(AD26*(1-AD26)/AA26+Lists!$F$2^2/(4*AA26^2)))/(1+Lists!$F$2^2/AA26))))</f>
        <v/>
      </c>
      <c r="AH26" s="0" t="str">
        <f aca="false">IF(AA26=0,"",MAX(0,MIN(1,(AD26+Lists!$F$2^2/(2*AA26)+Lists!$F$2*SQRT(AD26*(1-AD26)/AA26+Lists!$F$2^2/(4*AA26^2)))/(1+Lists!$F$2^2/AA26))))</f>
        <v/>
      </c>
      <c r="AI26" s="0" t="str">
        <f aca="false">IF(OR(Y26=0,AA26=0),"",((AD26-AC26)-SQRT((AD26-AG26)^2+(AF26-AC26)^2))*100)</f>
        <v/>
      </c>
      <c r="AJ26" s="0" t="str">
        <f aca="false">IF(OR(Y26=0,AA26=0),"",((AD26-AC26)+SQRT((AH26-AD26)^2+(AC26-AE26)^2))*100)</f>
        <v/>
      </c>
    </row>
    <row r="27" customFormat="false" ht="15" hidden="false" customHeight="false" outlineLevel="0" collapsed="false">
      <c r="A27" s="8" t="str">
        <f aca="false">IF(Setup!B26="","",Setup!A26)</f>
        <v/>
      </c>
      <c r="B27" s="8" t="str">
        <f aca="false">IF(M27=0,"",N27&amp;" of "&amp;M27)</f>
        <v/>
      </c>
      <c r="C27" s="8" t="str">
        <f aca="false">IF(O27=0,"",P27&amp;" of "&amp;O27)</f>
        <v/>
      </c>
      <c r="D27" s="19" t="str">
        <f aca="false">IF(OR(M27=0,O27=0),"",(R27-Q27)*100)</f>
        <v/>
      </c>
      <c r="E27" s="8" t="str">
        <f aca="false">IF(OR(M27=0,O27=0),"",IF(W27&gt;0,"Clear rise",IF(X27&lt;0,"Clear fall","Can't tell yet")))</f>
        <v/>
      </c>
      <c r="F27" s="8" t="str">
        <f aca="false">IF(Y27=0,"",Z27&amp;" of "&amp;Y27)</f>
        <v/>
      </c>
      <c r="G27" s="8" t="str">
        <f aca="false">IF(AA27=0,"",AB27&amp;" of "&amp;AA27)</f>
        <v/>
      </c>
      <c r="H27" s="19" t="str">
        <f aca="false">IF(OR(Y27=0,AA27=0),"",(AD27-AC27)*100)</f>
        <v/>
      </c>
      <c r="I27" s="8" t="str">
        <f aca="false">IF(OR(Y27=0,AA27=0),"",IF(AI27&gt;0,"Clear rise",IF(AJ27&lt;0,"Clear fall","Can't tell yet")))</f>
        <v/>
      </c>
      <c r="M27" s="20" t="n">
        <f aca="false">COUNTIFS(Answers!$A$2:$A$2001,"Baseline",Answers!$C$2:$C$2001,$A27,Answers!$C$2:$C$2001,"&lt;&gt;")</f>
        <v>0</v>
      </c>
      <c r="N27" s="20" t="n">
        <f aca="false">COUNTIFS(Answers!$A$2:$A$2001,"Baseline",Answers!$C$2:$C$2001,$A27,Answers!$C$2:$C$2001,"&lt;&gt;",Answers!$H$2:$H$2001,"Yes")</f>
        <v>0</v>
      </c>
      <c r="O27" s="20" t="n">
        <f aca="false">COUNTIFS(Answers!$A$2:$A$2001,"Day 28",Answers!$C$2:$C$2001,$A27,Answers!$C$2:$C$2001,"&lt;&gt;")</f>
        <v>0</v>
      </c>
      <c r="P27" s="20" t="n">
        <f aca="false">COUNTIFS(Answers!$A$2:$A$2001,"Day 28",Answers!$C$2:$C$2001,$A27,Answers!$C$2:$C$2001,"&lt;&gt;",Answers!$H$2:$H$2001,"Yes")</f>
        <v>0</v>
      </c>
      <c r="Q27" s="0" t="str">
        <f aca="false">IF(M27=0,"",N27/M27)</f>
        <v/>
      </c>
      <c r="R27" s="0" t="str">
        <f aca="false">IF(O27=0,"",P27/O27)</f>
        <v/>
      </c>
      <c r="S27" s="0" t="str">
        <f aca="false">IF(M27=0,"",MAX(0,MIN(1,(Q27+Lists!$F$2^2/(2*M27)-Lists!$F$2*SQRT(Q27*(1-Q27)/M27+Lists!$F$2^2/(4*M27^2)))/(1+Lists!$F$2^2/M27))))</f>
        <v/>
      </c>
      <c r="T27" s="0" t="str">
        <f aca="false">IF(M27=0,"",MAX(0,MIN(1,(Q27+Lists!$F$2^2/(2*M27)+Lists!$F$2*SQRT(Q27*(1-Q27)/M27+Lists!$F$2^2/(4*M27^2)))/(1+Lists!$F$2^2/M27))))</f>
        <v/>
      </c>
      <c r="U27" s="0" t="str">
        <f aca="false">IF(O27=0,"",MAX(0,MIN(1,(R27+Lists!$F$2^2/(2*O27)-Lists!$F$2*SQRT(R27*(1-R27)/O27+Lists!$F$2^2/(4*O27^2)))/(1+Lists!$F$2^2/O27))))</f>
        <v/>
      </c>
      <c r="V27" s="0" t="str">
        <f aca="false">IF(O27=0,"",MAX(0,MIN(1,(R27+Lists!$F$2^2/(2*O27)+Lists!$F$2*SQRT(R27*(1-R27)/O27+Lists!$F$2^2/(4*O27^2)))/(1+Lists!$F$2^2/O27))))</f>
        <v/>
      </c>
      <c r="W27" s="0" t="str">
        <f aca="false">IF(OR(M27=0,O27=0),"",((R27-Q27)-SQRT((R27-U27)^2+(T27-Q27)^2))*100)</f>
        <v/>
      </c>
      <c r="X27" s="0" t="str">
        <f aca="false">IF(OR(M27=0,O27=0),"",((R27-Q27)+SQRT((V27-R27)^2+(Q27-S27)^2))*100)</f>
        <v/>
      </c>
      <c r="Y27" s="20" t="n">
        <f aca="false">COUNTIFS(Answers!$A$2:$A$2001,"Baseline",Answers!$C$2:$C$2001,$A27,Answers!$C$2:$C$2001,"&lt;&gt;")</f>
        <v>0</v>
      </c>
      <c r="Z27" s="20" t="n">
        <f aca="false">COUNTIFS(Answers!$A$2:$A$2001,"Baseline",Answers!$C$2:$C$2001,$A27,Answers!$C$2:$C$2001,"&lt;&gt;",Answers!$F$2:$F$2001,"Yes")</f>
        <v>0</v>
      </c>
      <c r="AA27" s="20" t="n">
        <f aca="false">COUNTIFS(Answers!$A$2:$A$2001,"Day 28",Answers!$C$2:$C$2001,$A27,Answers!$C$2:$C$2001,"&lt;&gt;")</f>
        <v>0</v>
      </c>
      <c r="AB27" s="20" t="n">
        <f aca="false">COUNTIFS(Answers!$A$2:$A$2001,"Day 28",Answers!$C$2:$C$2001,$A27,Answers!$C$2:$C$2001,"&lt;&gt;",Answers!$F$2:$F$2001,"Yes")</f>
        <v>0</v>
      </c>
      <c r="AC27" s="0" t="str">
        <f aca="false">IF(Y27=0,"",Z27/Y27)</f>
        <v/>
      </c>
      <c r="AD27" s="0" t="str">
        <f aca="false">IF(AA27=0,"",AB27/AA27)</f>
        <v/>
      </c>
      <c r="AE27" s="0" t="str">
        <f aca="false">IF(Y27=0,"",MAX(0,MIN(1,(AC27+Lists!$F$2^2/(2*Y27)-Lists!$F$2*SQRT(AC27*(1-AC27)/Y27+Lists!$F$2^2/(4*Y27^2)))/(1+Lists!$F$2^2/Y27))))</f>
        <v/>
      </c>
      <c r="AF27" s="0" t="str">
        <f aca="false">IF(Y27=0,"",MAX(0,MIN(1,(AC27+Lists!$F$2^2/(2*Y27)+Lists!$F$2*SQRT(AC27*(1-AC27)/Y27+Lists!$F$2^2/(4*Y27^2)))/(1+Lists!$F$2^2/Y27))))</f>
        <v/>
      </c>
      <c r="AG27" s="0" t="str">
        <f aca="false">IF(AA27=0,"",MAX(0,MIN(1,(AD27+Lists!$F$2^2/(2*AA27)-Lists!$F$2*SQRT(AD27*(1-AD27)/AA27+Lists!$F$2^2/(4*AA27^2)))/(1+Lists!$F$2^2/AA27))))</f>
        <v/>
      </c>
      <c r="AH27" s="0" t="str">
        <f aca="false">IF(AA27=0,"",MAX(0,MIN(1,(AD27+Lists!$F$2^2/(2*AA27)+Lists!$F$2*SQRT(AD27*(1-AD27)/AA27+Lists!$F$2^2/(4*AA27^2)))/(1+Lists!$F$2^2/AA27))))</f>
        <v/>
      </c>
      <c r="AI27" s="0" t="str">
        <f aca="false">IF(OR(Y27=0,AA27=0),"",((AD27-AC27)-SQRT((AD27-AG27)^2+(AF27-AC27)^2))*100)</f>
        <v/>
      </c>
      <c r="AJ27" s="0" t="str">
        <f aca="false">IF(OR(Y27=0,AA27=0),"",((AD27-AC27)+SQRT((AH27-AD27)^2+(AC27-AE27)^2))*100)</f>
        <v/>
      </c>
    </row>
    <row r="28" customFormat="false" ht="15" hidden="false" customHeight="false" outlineLevel="0" collapsed="false">
      <c r="A28" s="8" t="str">
        <f aca="false">IF(Setup!B27="","",Setup!A27)</f>
        <v/>
      </c>
      <c r="B28" s="8" t="str">
        <f aca="false">IF(M28=0,"",N28&amp;" of "&amp;M28)</f>
        <v/>
      </c>
      <c r="C28" s="8" t="str">
        <f aca="false">IF(O28=0,"",P28&amp;" of "&amp;O28)</f>
        <v/>
      </c>
      <c r="D28" s="19" t="str">
        <f aca="false">IF(OR(M28=0,O28=0),"",(R28-Q28)*100)</f>
        <v/>
      </c>
      <c r="E28" s="8" t="str">
        <f aca="false">IF(OR(M28=0,O28=0),"",IF(W28&gt;0,"Clear rise",IF(X28&lt;0,"Clear fall","Can't tell yet")))</f>
        <v/>
      </c>
      <c r="F28" s="8" t="str">
        <f aca="false">IF(Y28=0,"",Z28&amp;" of "&amp;Y28)</f>
        <v/>
      </c>
      <c r="G28" s="8" t="str">
        <f aca="false">IF(AA28=0,"",AB28&amp;" of "&amp;AA28)</f>
        <v/>
      </c>
      <c r="H28" s="19" t="str">
        <f aca="false">IF(OR(Y28=0,AA28=0),"",(AD28-AC28)*100)</f>
        <v/>
      </c>
      <c r="I28" s="8" t="str">
        <f aca="false">IF(OR(Y28=0,AA28=0),"",IF(AI28&gt;0,"Clear rise",IF(AJ28&lt;0,"Clear fall","Can't tell yet")))</f>
        <v/>
      </c>
      <c r="M28" s="20" t="n">
        <f aca="false">COUNTIFS(Answers!$A$2:$A$2001,"Baseline",Answers!$C$2:$C$2001,$A28,Answers!$C$2:$C$2001,"&lt;&gt;")</f>
        <v>0</v>
      </c>
      <c r="N28" s="20" t="n">
        <f aca="false">COUNTIFS(Answers!$A$2:$A$2001,"Baseline",Answers!$C$2:$C$2001,$A28,Answers!$C$2:$C$2001,"&lt;&gt;",Answers!$H$2:$H$2001,"Yes")</f>
        <v>0</v>
      </c>
      <c r="O28" s="20" t="n">
        <f aca="false">COUNTIFS(Answers!$A$2:$A$2001,"Day 28",Answers!$C$2:$C$2001,$A28,Answers!$C$2:$C$2001,"&lt;&gt;")</f>
        <v>0</v>
      </c>
      <c r="P28" s="20" t="n">
        <f aca="false">COUNTIFS(Answers!$A$2:$A$2001,"Day 28",Answers!$C$2:$C$2001,$A28,Answers!$C$2:$C$2001,"&lt;&gt;",Answers!$H$2:$H$2001,"Yes")</f>
        <v>0</v>
      </c>
      <c r="Q28" s="0" t="str">
        <f aca="false">IF(M28=0,"",N28/M28)</f>
        <v/>
      </c>
      <c r="R28" s="0" t="str">
        <f aca="false">IF(O28=0,"",P28/O28)</f>
        <v/>
      </c>
      <c r="S28" s="0" t="str">
        <f aca="false">IF(M28=0,"",MAX(0,MIN(1,(Q28+Lists!$F$2^2/(2*M28)-Lists!$F$2*SQRT(Q28*(1-Q28)/M28+Lists!$F$2^2/(4*M28^2)))/(1+Lists!$F$2^2/M28))))</f>
        <v/>
      </c>
      <c r="T28" s="0" t="str">
        <f aca="false">IF(M28=0,"",MAX(0,MIN(1,(Q28+Lists!$F$2^2/(2*M28)+Lists!$F$2*SQRT(Q28*(1-Q28)/M28+Lists!$F$2^2/(4*M28^2)))/(1+Lists!$F$2^2/M28))))</f>
        <v/>
      </c>
      <c r="U28" s="0" t="str">
        <f aca="false">IF(O28=0,"",MAX(0,MIN(1,(R28+Lists!$F$2^2/(2*O28)-Lists!$F$2*SQRT(R28*(1-R28)/O28+Lists!$F$2^2/(4*O28^2)))/(1+Lists!$F$2^2/O28))))</f>
        <v/>
      </c>
      <c r="V28" s="0" t="str">
        <f aca="false">IF(O28=0,"",MAX(0,MIN(1,(R28+Lists!$F$2^2/(2*O28)+Lists!$F$2*SQRT(R28*(1-R28)/O28+Lists!$F$2^2/(4*O28^2)))/(1+Lists!$F$2^2/O28))))</f>
        <v/>
      </c>
      <c r="W28" s="0" t="str">
        <f aca="false">IF(OR(M28=0,O28=0),"",((R28-Q28)-SQRT((R28-U28)^2+(T28-Q28)^2))*100)</f>
        <v/>
      </c>
      <c r="X28" s="0" t="str">
        <f aca="false">IF(OR(M28=0,O28=0),"",((R28-Q28)+SQRT((V28-R28)^2+(Q28-S28)^2))*100)</f>
        <v/>
      </c>
      <c r="Y28" s="20" t="n">
        <f aca="false">COUNTIFS(Answers!$A$2:$A$2001,"Baseline",Answers!$C$2:$C$2001,$A28,Answers!$C$2:$C$2001,"&lt;&gt;")</f>
        <v>0</v>
      </c>
      <c r="Z28" s="20" t="n">
        <f aca="false">COUNTIFS(Answers!$A$2:$A$2001,"Baseline",Answers!$C$2:$C$2001,$A28,Answers!$C$2:$C$2001,"&lt;&gt;",Answers!$F$2:$F$2001,"Yes")</f>
        <v>0</v>
      </c>
      <c r="AA28" s="20" t="n">
        <f aca="false">COUNTIFS(Answers!$A$2:$A$2001,"Day 28",Answers!$C$2:$C$2001,$A28,Answers!$C$2:$C$2001,"&lt;&gt;")</f>
        <v>0</v>
      </c>
      <c r="AB28" s="20" t="n">
        <f aca="false">COUNTIFS(Answers!$A$2:$A$2001,"Day 28",Answers!$C$2:$C$2001,$A28,Answers!$C$2:$C$2001,"&lt;&gt;",Answers!$F$2:$F$2001,"Yes")</f>
        <v>0</v>
      </c>
      <c r="AC28" s="0" t="str">
        <f aca="false">IF(Y28=0,"",Z28/Y28)</f>
        <v/>
      </c>
      <c r="AD28" s="0" t="str">
        <f aca="false">IF(AA28=0,"",AB28/AA28)</f>
        <v/>
      </c>
      <c r="AE28" s="0" t="str">
        <f aca="false">IF(Y28=0,"",MAX(0,MIN(1,(AC28+Lists!$F$2^2/(2*Y28)-Lists!$F$2*SQRT(AC28*(1-AC28)/Y28+Lists!$F$2^2/(4*Y28^2)))/(1+Lists!$F$2^2/Y28))))</f>
        <v/>
      </c>
      <c r="AF28" s="0" t="str">
        <f aca="false">IF(Y28=0,"",MAX(0,MIN(1,(AC28+Lists!$F$2^2/(2*Y28)+Lists!$F$2*SQRT(AC28*(1-AC28)/Y28+Lists!$F$2^2/(4*Y28^2)))/(1+Lists!$F$2^2/Y28))))</f>
        <v/>
      </c>
      <c r="AG28" s="0" t="str">
        <f aca="false">IF(AA28=0,"",MAX(0,MIN(1,(AD28+Lists!$F$2^2/(2*AA28)-Lists!$F$2*SQRT(AD28*(1-AD28)/AA28+Lists!$F$2^2/(4*AA28^2)))/(1+Lists!$F$2^2/AA28))))</f>
        <v/>
      </c>
      <c r="AH28" s="0" t="str">
        <f aca="false">IF(AA28=0,"",MAX(0,MIN(1,(AD28+Lists!$F$2^2/(2*AA28)+Lists!$F$2*SQRT(AD28*(1-AD28)/AA28+Lists!$F$2^2/(4*AA28^2)))/(1+Lists!$F$2^2/AA28))))</f>
        <v/>
      </c>
      <c r="AI28" s="0" t="str">
        <f aca="false">IF(OR(Y28=0,AA28=0),"",((AD28-AC28)-SQRT((AD28-AG28)^2+(AF28-AC28)^2))*100)</f>
        <v/>
      </c>
      <c r="AJ28" s="0" t="str">
        <f aca="false">IF(OR(Y28=0,AA28=0),"",((AD28-AC28)+SQRT((AH28-AD28)^2+(AC28-AE28)^2))*100)</f>
        <v/>
      </c>
    </row>
    <row r="29" customFormat="false" ht="15" hidden="false" customHeight="false" outlineLevel="0" collapsed="false">
      <c r="A29" s="8" t="str">
        <f aca="false">IF(Setup!B28="","",Setup!A28)</f>
        <v/>
      </c>
      <c r="B29" s="8" t="str">
        <f aca="false">IF(M29=0,"",N29&amp;" of "&amp;M29)</f>
        <v/>
      </c>
      <c r="C29" s="8" t="str">
        <f aca="false">IF(O29=0,"",P29&amp;" of "&amp;O29)</f>
        <v/>
      </c>
      <c r="D29" s="19" t="str">
        <f aca="false">IF(OR(M29=0,O29=0),"",(R29-Q29)*100)</f>
        <v/>
      </c>
      <c r="E29" s="8" t="str">
        <f aca="false">IF(OR(M29=0,O29=0),"",IF(W29&gt;0,"Clear rise",IF(X29&lt;0,"Clear fall","Can't tell yet")))</f>
        <v/>
      </c>
      <c r="F29" s="8" t="str">
        <f aca="false">IF(Y29=0,"",Z29&amp;" of "&amp;Y29)</f>
        <v/>
      </c>
      <c r="G29" s="8" t="str">
        <f aca="false">IF(AA29=0,"",AB29&amp;" of "&amp;AA29)</f>
        <v/>
      </c>
      <c r="H29" s="19" t="str">
        <f aca="false">IF(OR(Y29=0,AA29=0),"",(AD29-AC29)*100)</f>
        <v/>
      </c>
      <c r="I29" s="8" t="str">
        <f aca="false">IF(OR(Y29=0,AA29=0),"",IF(AI29&gt;0,"Clear rise",IF(AJ29&lt;0,"Clear fall","Can't tell yet")))</f>
        <v/>
      </c>
      <c r="M29" s="20" t="n">
        <f aca="false">COUNTIFS(Answers!$A$2:$A$2001,"Baseline",Answers!$C$2:$C$2001,$A29,Answers!$C$2:$C$2001,"&lt;&gt;")</f>
        <v>0</v>
      </c>
      <c r="N29" s="20" t="n">
        <f aca="false">COUNTIFS(Answers!$A$2:$A$2001,"Baseline",Answers!$C$2:$C$2001,$A29,Answers!$C$2:$C$2001,"&lt;&gt;",Answers!$H$2:$H$2001,"Yes")</f>
        <v>0</v>
      </c>
      <c r="O29" s="20" t="n">
        <f aca="false">COUNTIFS(Answers!$A$2:$A$2001,"Day 28",Answers!$C$2:$C$2001,$A29,Answers!$C$2:$C$2001,"&lt;&gt;")</f>
        <v>0</v>
      </c>
      <c r="P29" s="20" t="n">
        <f aca="false">COUNTIFS(Answers!$A$2:$A$2001,"Day 28",Answers!$C$2:$C$2001,$A29,Answers!$C$2:$C$2001,"&lt;&gt;",Answers!$H$2:$H$2001,"Yes")</f>
        <v>0</v>
      </c>
      <c r="Q29" s="0" t="str">
        <f aca="false">IF(M29=0,"",N29/M29)</f>
        <v/>
      </c>
      <c r="R29" s="0" t="str">
        <f aca="false">IF(O29=0,"",P29/O29)</f>
        <v/>
      </c>
      <c r="S29" s="0" t="str">
        <f aca="false">IF(M29=0,"",MAX(0,MIN(1,(Q29+Lists!$F$2^2/(2*M29)-Lists!$F$2*SQRT(Q29*(1-Q29)/M29+Lists!$F$2^2/(4*M29^2)))/(1+Lists!$F$2^2/M29))))</f>
        <v/>
      </c>
      <c r="T29" s="0" t="str">
        <f aca="false">IF(M29=0,"",MAX(0,MIN(1,(Q29+Lists!$F$2^2/(2*M29)+Lists!$F$2*SQRT(Q29*(1-Q29)/M29+Lists!$F$2^2/(4*M29^2)))/(1+Lists!$F$2^2/M29))))</f>
        <v/>
      </c>
      <c r="U29" s="0" t="str">
        <f aca="false">IF(O29=0,"",MAX(0,MIN(1,(R29+Lists!$F$2^2/(2*O29)-Lists!$F$2*SQRT(R29*(1-R29)/O29+Lists!$F$2^2/(4*O29^2)))/(1+Lists!$F$2^2/O29))))</f>
        <v/>
      </c>
      <c r="V29" s="0" t="str">
        <f aca="false">IF(O29=0,"",MAX(0,MIN(1,(R29+Lists!$F$2^2/(2*O29)+Lists!$F$2*SQRT(R29*(1-R29)/O29+Lists!$F$2^2/(4*O29^2)))/(1+Lists!$F$2^2/O29))))</f>
        <v/>
      </c>
      <c r="W29" s="0" t="str">
        <f aca="false">IF(OR(M29=0,O29=0),"",((R29-Q29)-SQRT((R29-U29)^2+(T29-Q29)^2))*100)</f>
        <v/>
      </c>
      <c r="X29" s="0" t="str">
        <f aca="false">IF(OR(M29=0,O29=0),"",((R29-Q29)+SQRT((V29-R29)^2+(Q29-S29)^2))*100)</f>
        <v/>
      </c>
      <c r="Y29" s="20" t="n">
        <f aca="false">COUNTIFS(Answers!$A$2:$A$2001,"Baseline",Answers!$C$2:$C$2001,$A29,Answers!$C$2:$C$2001,"&lt;&gt;")</f>
        <v>0</v>
      </c>
      <c r="Z29" s="20" t="n">
        <f aca="false">COUNTIFS(Answers!$A$2:$A$2001,"Baseline",Answers!$C$2:$C$2001,$A29,Answers!$C$2:$C$2001,"&lt;&gt;",Answers!$F$2:$F$2001,"Yes")</f>
        <v>0</v>
      </c>
      <c r="AA29" s="20" t="n">
        <f aca="false">COUNTIFS(Answers!$A$2:$A$2001,"Day 28",Answers!$C$2:$C$2001,$A29,Answers!$C$2:$C$2001,"&lt;&gt;")</f>
        <v>0</v>
      </c>
      <c r="AB29" s="20" t="n">
        <f aca="false">COUNTIFS(Answers!$A$2:$A$2001,"Day 28",Answers!$C$2:$C$2001,$A29,Answers!$C$2:$C$2001,"&lt;&gt;",Answers!$F$2:$F$2001,"Yes")</f>
        <v>0</v>
      </c>
      <c r="AC29" s="0" t="str">
        <f aca="false">IF(Y29=0,"",Z29/Y29)</f>
        <v/>
      </c>
      <c r="AD29" s="0" t="str">
        <f aca="false">IF(AA29=0,"",AB29/AA29)</f>
        <v/>
      </c>
      <c r="AE29" s="0" t="str">
        <f aca="false">IF(Y29=0,"",MAX(0,MIN(1,(AC29+Lists!$F$2^2/(2*Y29)-Lists!$F$2*SQRT(AC29*(1-AC29)/Y29+Lists!$F$2^2/(4*Y29^2)))/(1+Lists!$F$2^2/Y29))))</f>
        <v/>
      </c>
      <c r="AF29" s="0" t="str">
        <f aca="false">IF(Y29=0,"",MAX(0,MIN(1,(AC29+Lists!$F$2^2/(2*Y29)+Lists!$F$2*SQRT(AC29*(1-AC29)/Y29+Lists!$F$2^2/(4*Y29^2)))/(1+Lists!$F$2^2/Y29))))</f>
        <v/>
      </c>
      <c r="AG29" s="0" t="str">
        <f aca="false">IF(AA29=0,"",MAX(0,MIN(1,(AD29+Lists!$F$2^2/(2*AA29)-Lists!$F$2*SQRT(AD29*(1-AD29)/AA29+Lists!$F$2^2/(4*AA29^2)))/(1+Lists!$F$2^2/AA29))))</f>
        <v/>
      </c>
      <c r="AH29" s="0" t="str">
        <f aca="false">IF(AA29=0,"",MAX(0,MIN(1,(AD29+Lists!$F$2^2/(2*AA29)+Lists!$F$2*SQRT(AD29*(1-AD29)/AA29+Lists!$F$2^2/(4*AA29^2)))/(1+Lists!$F$2^2/AA29))))</f>
        <v/>
      </c>
      <c r="AI29" s="0" t="str">
        <f aca="false">IF(OR(Y29=0,AA29=0),"",((AD29-AC29)-SQRT((AD29-AG29)^2+(AF29-AC29)^2))*100)</f>
        <v/>
      </c>
      <c r="AJ29" s="0" t="str">
        <f aca="false">IF(OR(Y29=0,AA29=0),"",((AD29-AC29)+SQRT((AH29-AD29)^2+(AC29-AE29)^2))*100)</f>
        <v/>
      </c>
    </row>
    <row r="30" customFormat="false" ht="15" hidden="false" customHeight="false" outlineLevel="0" collapsed="false">
      <c r="A30" s="8" t="str">
        <f aca="false">IF(Setup!B29="","",Setup!A29)</f>
        <v/>
      </c>
      <c r="B30" s="8" t="str">
        <f aca="false">IF(M30=0,"",N30&amp;" of "&amp;M30)</f>
        <v/>
      </c>
      <c r="C30" s="8" t="str">
        <f aca="false">IF(O30=0,"",P30&amp;" of "&amp;O30)</f>
        <v/>
      </c>
      <c r="D30" s="19" t="str">
        <f aca="false">IF(OR(M30=0,O30=0),"",(R30-Q30)*100)</f>
        <v/>
      </c>
      <c r="E30" s="8" t="str">
        <f aca="false">IF(OR(M30=0,O30=0),"",IF(W30&gt;0,"Clear rise",IF(X30&lt;0,"Clear fall","Can't tell yet")))</f>
        <v/>
      </c>
      <c r="F30" s="8" t="str">
        <f aca="false">IF(Y30=0,"",Z30&amp;" of "&amp;Y30)</f>
        <v/>
      </c>
      <c r="G30" s="8" t="str">
        <f aca="false">IF(AA30=0,"",AB30&amp;" of "&amp;AA30)</f>
        <v/>
      </c>
      <c r="H30" s="19" t="str">
        <f aca="false">IF(OR(Y30=0,AA30=0),"",(AD30-AC30)*100)</f>
        <v/>
      </c>
      <c r="I30" s="8" t="str">
        <f aca="false">IF(OR(Y30=0,AA30=0),"",IF(AI30&gt;0,"Clear rise",IF(AJ30&lt;0,"Clear fall","Can't tell yet")))</f>
        <v/>
      </c>
      <c r="M30" s="20" t="n">
        <f aca="false">COUNTIFS(Answers!$A$2:$A$2001,"Baseline",Answers!$C$2:$C$2001,$A30,Answers!$C$2:$C$2001,"&lt;&gt;")</f>
        <v>0</v>
      </c>
      <c r="N30" s="20" t="n">
        <f aca="false">COUNTIFS(Answers!$A$2:$A$2001,"Baseline",Answers!$C$2:$C$2001,$A30,Answers!$C$2:$C$2001,"&lt;&gt;",Answers!$H$2:$H$2001,"Yes")</f>
        <v>0</v>
      </c>
      <c r="O30" s="20" t="n">
        <f aca="false">COUNTIFS(Answers!$A$2:$A$2001,"Day 28",Answers!$C$2:$C$2001,$A30,Answers!$C$2:$C$2001,"&lt;&gt;")</f>
        <v>0</v>
      </c>
      <c r="P30" s="20" t="n">
        <f aca="false">COUNTIFS(Answers!$A$2:$A$2001,"Day 28",Answers!$C$2:$C$2001,$A30,Answers!$C$2:$C$2001,"&lt;&gt;",Answers!$H$2:$H$2001,"Yes")</f>
        <v>0</v>
      </c>
      <c r="Q30" s="0" t="str">
        <f aca="false">IF(M30=0,"",N30/M30)</f>
        <v/>
      </c>
      <c r="R30" s="0" t="str">
        <f aca="false">IF(O30=0,"",P30/O30)</f>
        <v/>
      </c>
      <c r="S30" s="0" t="str">
        <f aca="false">IF(M30=0,"",MAX(0,MIN(1,(Q30+Lists!$F$2^2/(2*M30)-Lists!$F$2*SQRT(Q30*(1-Q30)/M30+Lists!$F$2^2/(4*M30^2)))/(1+Lists!$F$2^2/M30))))</f>
        <v/>
      </c>
      <c r="T30" s="0" t="str">
        <f aca="false">IF(M30=0,"",MAX(0,MIN(1,(Q30+Lists!$F$2^2/(2*M30)+Lists!$F$2*SQRT(Q30*(1-Q30)/M30+Lists!$F$2^2/(4*M30^2)))/(1+Lists!$F$2^2/M30))))</f>
        <v/>
      </c>
      <c r="U30" s="0" t="str">
        <f aca="false">IF(O30=0,"",MAX(0,MIN(1,(R30+Lists!$F$2^2/(2*O30)-Lists!$F$2*SQRT(R30*(1-R30)/O30+Lists!$F$2^2/(4*O30^2)))/(1+Lists!$F$2^2/O30))))</f>
        <v/>
      </c>
      <c r="V30" s="0" t="str">
        <f aca="false">IF(O30=0,"",MAX(0,MIN(1,(R30+Lists!$F$2^2/(2*O30)+Lists!$F$2*SQRT(R30*(1-R30)/O30+Lists!$F$2^2/(4*O30^2)))/(1+Lists!$F$2^2/O30))))</f>
        <v/>
      </c>
      <c r="W30" s="0" t="str">
        <f aca="false">IF(OR(M30=0,O30=0),"",((R30-Q30)-SQRT((R30-U30)^2+(T30-Q30)^2))*100)</f>
        <v/>
      </c>
      <c r="X30" s="0" t="str">
        <f aca="false">IF(OR(M30=0,O30=0),"",((R30-Q30)+SQRT((V30-R30)^2+(Q30-S30)^2))*100)</f>
        <v/>
      </c>
      <c r="Y30" s="20" t="n">
        <f aca="false">COUNTIFS(Answers!$A$2:$A$2001,"Baseline",Answers!$C$2:$C$2001,$A30,Answers!$C$2:$C$2001,"&lt;&gt;")</f>
        <v>0</v>
      </c>
      <c r="Z30" s="20" t="n">
        <f aca="false">COUNTIFS(Answers!$A$2:$A$2001,"Baseline",Answers!$C$2:$C$2001,$A30,Answers!$C$2:$C$2001,"&lt;&gt;",Answers!$F$2:$F$2001,"Yes")</f>
        <v>0</v>
      </c>
      <c r="AA30" s="20" t="n">
        <f aca="false">COUNTIFS(Answers!$A$2:$A$2001,"Day 28",Answers!$C$2:$C$2001,$A30,Answers!$C$2:$C$2001,"&lt;&gt;")</f>
        <v>0</v>
      </c>
      <c r="AB30" s="20" t="n">
        <f aca="false">COUNTIFS(Answers!$A$2:$A$2001,"Day 28",Answers!$C$2:$C$2001,$A30,Answers!$C$2:$C$2001,"&lt;&gt;",Answers!$F$2:$F$2001,"Yes")</f>
        <v>0</v>
      </c>
      <c r="AC30" s="0" t="str">
        <f aca="false">IF(Y30=0,"",Z30/Y30)</f>
        <v/>
      </c>
      <c r="AD30" s="0" t="str">
        <f aca="false">IF(AA30=0,"",AB30/AA30)</f>
        <v/>
      </c>
      <c r="AE30" s="0" t="str">
        <f aca="false">IF(Y30=0,"",MAX(0,MIN(1,(AC30+Lists!$F$2^2/(2*Y30)-Lists!$F$2*SQRT(AC30*(1-AC30)/Y30+Lists!$F$2^2/(4*Y30^2)))/(1+Lists!$F$2^2/Y30))))</f>
        <v/>
      </c>
      <c r="AF30" s="0" t="str">
        <f aca="false">IF(Y30=0,"",MAX(0,MIN(1,(AC30+Lists!$F$2^2/(2*Y30)+Lists!$F$2*SQRT(AC30*(1-AC30)/Y30+Lists!$F$2^2/(4*Y30^2)))/(1+Lists!$F$2^2/Y30))))</f>
        <v/>
      </c>
      <c r="AG30" s="0" t="str">
        <f aca="false">IF(AA30=0,"",MAX(0,MIN(1,(AD30+Lists!$F$2^2/(2*AA30)-Lists!$F$2*SQRT(AD30*(1-AD30)/AA30+Lists!$F$2^2/(4*AA30^2)))/(1+Lists!$F$2^2/AA30))))</f>
        <v/>
      </c>
      <c r="AH30" s="0" t="str">
        <f aca="false">IF(AA30=0,"",MAX(0,MIN(1,(AD30+Lists!$F$2^2/(2*AA30)+Lists!$F$2*SQRT(AD30*(1-AD30)/AA30+Lists!$F$2^2/(4*AA30^2)))/(1+Lists!$F$2^2/AA30))))</f>
        <v/>
      </c>
      <c r="AI30" s="0" t="str">
        <f aca="false">IF(OR(Y30=0,AA30=0),"",((AD30-AC30)-SQRT((AD30-AG30)^2+(AF30-AC30)^2))*100)</f>
        <v/>
      </c>
      <c r="AJ30" s="0" t="str">
        <f aca="false">IF(OR(Y30=0,AA30=0),"",((AD30-AC30)+SQRT((AH30-AD30)^2+(AC30-AE30)^2))*100)</f>
        <v/>
      </c>
    </row>
    <row r="31" customFormat="false" ht="15" hidden="false" customHeight="false" outlineLevel="0" collapsed="false">
      <c r="A31" s="8" t="str">
        <f aca="false">IF(Setup!B30="","",Setup!A30)</f>
        <v/>
      </c>
      <c r="B31" s="8" t="str">
        <f aca="false">IF(M31=0,"",N31&amp;" of "&amp;M31)</f>
        <v/>
      </c>
      <c r="C31" s="8" t="str">
        <f aca="false">IF(O31=0,"",P31&amp;" of "&amp;O31)</f>
        <v/>
      </c>
      <c r="D31" s="19" t="str">
        <f aca="false">IF(OR(M31=0,O31=0),"",(R31-Q31)*100)</f>
        <v/>
      </c>
      <c r="E31" s="8" t="str">
        <f aca="false">IF(OR(M31=0,O31=0),"",IF(W31&gt;0,"Clear rise",IF(X31&lt;0,"Clear fall","Can't tell yet")))</f>
        <v/>
      </c>
      <c r="F31" s="8" t="str">
        <f aca="false">IF(Y31=0,"",Z31&amp;" of "&amp;Y31)</f>
        <v/>
      </c>
      <c r="G31" s="8" t="str">
        <f aca="false">IF(AA31=0,"",AB31&amp;" of "&amp;AA31)</f>
        <v/>
      </c>
      <c r="H31" s="19" t="str">
        <f aca="false">IF(OR(Y31=0,AA31=0),"",(AD31-AC31)*100)</f>
        <v/>
      </c>
      <c r="I31" s="8" t="str">
        <f aca="false">IF(OR(Y31=0,AA31=0),"",IF(AI31&gt;0,"Clear rise",IF(AJ31&lt;0,"Clear fall","Can't tell yet")))</f>
        <v/>
      </c>
      <c r="M31" s="20" t="n">
        <f aca="false">COUNTIFS(Answers!$A$2:$A$2001,"Baseline",Answers!$C$2:$C$2001,$A31,Answers!$C$2:$C$2001,"&lt;&gt;")</f>
        <v>0</v>
      </c>
      <c r="N31" s="20" t="n">
        <f aca="false">COUNTIFS(Answers!$A$2:$A$2001,"Baseline",Answers!$C$2:$C$2001,$A31,Answers!$C$2:$C$2001,"&lt;&gt;",Answers!$H$2:$H$2001,"Yes")</f>
        <v>0</v>
      </c>
      <c r="O31" s="20" t="n">
        <f aca="false">COUNTIFS(Answers!$A$2:$A$2001,"Day 28",Answers!$C$2:$C$2001,$A31,Answers!$C$2:$C$2001,"&lt;&gt;")</f>
        <v>0</v>
      </c>
      <c r="P31" s="20" t="n">
        <f aca="false">COUNTIFS(Answers!$A$2:$A$2001,"Day 28",Answers!$C$2:$C$2001,$A31,Answers!$C$2:$C$2001,"&lt;&gt;",Answers!$H$2:$H$2001,"Yes")</f>
        <v>0</v>
      </c>
      <c r="Q31" s="0" t="str">
        <f aca="false">IF(M31=0,"",N31/M31)</f>
        <v/>
      </c>
      <c r="R31" s="0" t="str">
        <f aca="false">IF(O31=0,"",P31/O31)</f>
        <v/>
      </c>
      <c r="S31" s="0" t="str">
        <f aca="false">IF(M31=0,"",MAX(0,MIN(1,(Q31+Lists!$F$2^2/(2*M31)-Lists!$F$2*SQRT(Q31*(1-Q31)/M31+Lists!$F$2^2/(4*M31^2)))/(1+Lists!$F$2^2/M31))))</f>
        <v/>
      </c>
      <c r="T31" s="0" t="str">
        <f aca="false">IF(M31=0,"",MAX(0,MIN(1,(Q31+Lists!$F$2^2/(2*M31)+Lists!$F$2*SQRT(Q31*(1-Q31)/M31+Lists!$F$2^2/(4*M31^2)))/(1+Lists!$F$2^2/M31))))</f>
        <v/>
      </c>
      <c r="U31" s="0" t="str">
        <f aca="false">IF(O31=0,"",MAX(0,MIN(1,(R31+Lists!$F$2^2/(2*O31)-Lists!$F$2*SQRT(R31*(1-R31)/O31+Lists!$F$2^2/(4*O31^2)))/(1+Lists!$F$2^2/O31))))</f>
        <v/>
      </c>
      <c r="V31" s="0" t="str">
        <f aca="false">IF(O31=0,"",MAX(0,MIN(1,(R31+Lists!$F$2^2/(2*O31)+Lists!$F$2*SQRT(R31*(1-R31)/O31+Lists!$F$2^2/(4*O31^2)))/(1+Lists!$F$2^2/O31))))</f>
        <v/>
      </c>
      <c r="W31" s="0" t="str">
        <f aca="false">IF(OR(M31=0,O31=0),"",((R31-Q31)-SQRT((R31-U31)^2+(T31-Q31)^2))*100)</f>
        <v/>
      </c>
      <c r="X31" s="0" t="str">
        <f aca="false">IF(OR(M31=0,O31=0),"",((R31-Q31)+SQRT((V31-R31)^2+(Q31-S31)^2))*100)</f>
        <v/>
      </c>
      <c r="Y31" s="20" t="n">
        <f aca="false">COUNTIFS(Answers!$A$2:$A$2001,"Baseline",Answers!$C$2:$C$2001,$A31,Answers!$C$2:$C$2001,"&lt;&gt;")</f>
        <v>0</v>
      </c>
      <c r="Z31" s="20" t="n">
        <f aca="false">COUNTIFS(Answers!$A$2:$A$2001,"Baseline",Answers!$C$2:$C$2001,$A31,Answers!$C$2:$C$2001,"&lt;&gt;",Answers!$F$2:$F$2001,"Yes")</f>
        <v>0</v>
      </c>
      <c r="AA31" s="20" t="n">
        <f aca="false">COUNTIFS(Answers!$A$2:$A$2001,"Day 28",Answers!$C$2:$C$2001,$A31,Answers!$C$2:$C$2001,"&lt;&gt;")</f>
        <v>0</v>
      </c>
      <c r="AB31" s="20" t="n">
        <f aca="false">COUNTIFS(Answers!$A$2:$A$2001,"Day 28",Answers!$C$2:$C$2001,$A31,Answers!$C$2:$C$2001,"&lt;&gt;",Answers!$F$2:$F$2001,"Yes")</f>
        <v>0</v>
      </c>
      <c r="AC31" s="0" t="str">
        <f aca="false">IF(Y31=0,"",Z31/Y31)</f>
        <v/>
      </c>
      <c r="AD31" s="0" t="str">
        <f aca="false">IF(AA31=0,"",AB31/AA31)</f>
        <v/>
      </c>
      <c r="AE31" s="0" t="str">
        <f aca="false">IF(Y31=0,"",MAX(0,MIN(1,(AC31+Lists!$F$2^2/(2*Y31)-Lists!$F$2*SQRT(AC31*(1-AC31)/Y31+Lists!$F$2^2/(4*Y31^2)))/(1+Lists!$F$2^2/Y31))))</f>
        <v/>
      </c>
      <c r="AF31" s="0" t="str">
        <f aca="false">IF(Y31=0,"",MAX(0,MIN(1,(AC31+Lists!$F$2^2/(2*Y31)+Lists!$F$2*SQRT(AC31*(1-AC31)/Y31+Lists!$F$2^2/(4*Y31^2)))/(1+Lists!$F$2^2/Y31))))</f>
        <v/>
      </c>
      <c r="AG31" s="0" t="str">
        <f aca="false">IF(AA31=0,"",MAX(0,MIN(1,(AD31+Lists!$F$2^2/(2*AA31)-Lists!$F$2*SQRT(AD31*(1-AD31)/AA31+Lists!$F$2^2/(4*AA31^2)))/(1+Lists!$F$2^2/AA31))))</f>
        <v/>
      </c>
      <c r="AH31" s="0" t="str">
        <f aca="false">IF(AA31=0,"",MAX(0,MIN(1,(AD31+Lists!$F$2^2/(2*AA31)+Lists!$F$2*SQRT(AD31*(1-AD31)/AA31+Lists!$F$2^2/(4*AA31^2)))/(1+Lists!$F$2^2/AA31))))</f>
        <v/>
      </c>
      <c r="AI31" s="0" t="str">
        <f aca="false">IF(OR(Y31=0,AA31=0),"",((AD31-AC31)-SQRT((AD31-AG31)^2+(AF31-AC31)^2))*100)</f>
        <v/>
      </c>
      <c r="AJ31" s="0" t="str">
        <f aca="false">IF(OR(Y31=0,AA31=0),"",((AD31-AC31)+SQRT((AH31-AD31)^2+(AC31-AE31)^2))*100)</f>
        <v/>
      </c>
    </row>
    <row r="32" customFormat="false" ht="15" hidden="false" customHeight="false" outlineLevel="0" collapsed="false">
      <c r="A32" s="8" t="str">
        <f aca="false">IF(Setup!B31="","",Setup!A31)</f>
        <v/>
      </c>
      <c r="B32" s="8" t="str">
        <f aca="false">IF(M32=0,"",N32&amp;" of "&amp;M32)</f>
        <v/>
      </c>
      <c r="C32" s="8" t="str">
        <f aca="false">IF(O32=0,"",P32&amp;" of "&amp;O32)</f>
        <v/>
      </c>
      <c r="D32" s="19" t="str">
        <f aca="false">IF(OR(M32=0,O32=0),"",(R32-Q32)*100)</f>
        <v/>
      </c>
      <c r="E32" s="8" t="str">
        <f aca="false">IF(OR(M32=0,O32=0),"",IF(W32&gt;0,"Clear rise",IF(X32&lt;0,"Clear fall","Can't tell yet")))</f>
        <v/>
      </c>
      <c r="F32" s="8" t="str">
        <f aca="false">IF(Y32=0,"",Z32&amp;" of "&amp;Y32)</f>
        <v/>
      </c>
      <c r="G32" s="8" t="str">
        <f aca="false">IF(AA32=0,"",AB32&amp;" of "&amp;AA32)</f>
        <v/>
      </c>
      <c r="H32" s="19" t="str">
        <f aca="false">IF(OR(Y32=0,AA32=0),"",(AD32-AC32)*100)</f>
        <v/>
      </c>
      <c r="I32" s="8" t="str">
        <f aca="false">IF(OR(Y32=0,AA32=0),"",IF(AI32&gt;0,"Clear rise",IF(AJ32&lt;0,"Clear fall","Can't tell yet")))</f>
        <v/>
      </c>
      <c r="M32" s="20" t="n">
        <f aca="false">COUNTIFS(Answers!$A$2:$A$2001,"Baseline",Answers!$C$2:$C$2001,$A32,Answers!$C$2:$C$2001,"&lt;&gt;")</f>
        <v>0</v>
      </c>
      <c r="N32" s="20" t="n">
        <f aca="false">COUNTIFS(Answers!$A$2:$A$2001,"Baseline",Answers!$C$2:$C$2001,$A32,Answers!$C$2:$C$2001,"&lt;&gt;",Answers!$H$2:$H$2001,"Yes")</f>
        <v>0</v>
      </c>
      <c r="O32" s="20" t="n">
        <f aca="false">COUNTIFS(Answers!$A$2:$A$2001,"Day 28",Answers!$C$2:$C$2001,$A32,Answers!$C$2:$C$2001,"&lt;&gt;")</f>
        <v>0</v>
      </c>
      <c r="P32" s="20" t="n">
        <f aca="false">COUNTIFS(Answers!$A$2:$A$2001,"Day 28",Answers!$C$2:$C$2001,$A32,Answers!$C$2:$C$2001,"&lt;&gt;",Answers!$H$2:$H$2001,"Yes")</f>
        <v>0</v>
      </c>
      <c r="Q32" s="0" t="str">
        <f aca="false">IF(M32=0,"",N32/M32)</f>
        <v/>
      </c>
      <c r="R32" s="0" t="str">
        <f aca="false">IF(O32=0,"",P32/O32)</f>
        <v/>
      </c>
      <c r="S32" s="0" t="str">
        <f aca="false">IF(M32=0,"",MAX(0,MIN(1,(Q32+Lists!$F$2^2/(2*M32)-Lists!$F$2*SQRT(Q32*(1-Q32)/M32+Lists!$F$2^2/(4*M32^2)))/(1+Lists!$F$2^2/M32))))</f>
        <v/>
      </c>
      <c r="T32" s="0" t="str">
        <f aca="false">IF(M32=0,"",MAX(0,MIN(1,(Q32+Lists!$F$2^2/(2*M32)+Lists!$F$2*SQRT(Q32*(1-Q32)/M32+Lists!$F$2^2/(4*M32^2)))/(1+Lists!$F$2^2/M32))))</f>
        <v/>
      </c>
      <c r="U32" s="0" t="str">
        <f aca="false">IF(O32=0,"",MAX(0,MIN(1,(R32+Lists!$F$2^2/(2*O32)-Lists!$F$2*SQRT(R32*(1-R32)/O32+Lists!$F$2^2/(4*O32^2)))/(1+Lists!$F$2^2/O32))))</f>
        <v/>
      </c>
      <c r="V32" s="0" t="str">
        <f aca="false">IF(O32=0,"",MAX(0,MIN(1,(R32+Lists!$F$2^2/(2*O32)+Lists!$F$2*SQRT(R32*(1-R32)/O32+Lists!$F$2^2/(4*O32^2)))/(1+Lists!$F$2^2/O32))))</f>
        <v/>
      </c>
      <c r="W32" s="0" t="str">
        <f aca="false">IF(OR(M32=0,O32=0),"",((R32-Q32)-SQRT((R32-U32)^2+(T32-Q32)^2))*100)</f>
        <v/>
      </c>
      <c r="X32" s="0" t="str">
        <f aca="false">IF(OR(M32=0,O32=0),"",((R32-Q32)+SQRT((V32-R32)^2+(Q32-S32)^2))*100)</f>
        <v/>
      </c>
      <c r="Y32" s="20" t="n">
        <f aca="false">COUNTIFS(Answers!$A$2:$A$2001,"Baseline",Answers!$C$2:$C$2001,$A32,Answers!$C$2:$C$2001,"&lt;&gt;")</f>
        <v>0</v>
      </c>
      <c r="Z32" s="20" t="n">
        <f aca="false">COUNTIFS(Answers!$A$2:$A$2001,"Baseline",Answers!$C$2:$C$2001,$A32,Answers!$C$2:$C$2001,"&lt;&gt;",Answers!$F$2:$F$2001,"Yes")</f>
        <v>0</v>
      </c>
      <c r="AA32" s="20" t="n">
        <f aca="false">COUNTIFS(Answers!$A$2:$A$2001,"Day 28",Answers!$C$2:$C$2001,$A32,Answers!$C$2:$C$2001,"&lt;&gt;")</f>
        <v>0</v>
      </c>
      <c r="AB32" s="20" t="n">
        <f aca="false">COUNTIFS(Answers!$A$2:$A$2001,"Day 28",Answers!$C$2:$C$2001,$A32,Answers!$C$2:$C$2001,"&lt;&gt;",Answers!$F$2:$F$2001,"Yes")</f>
        <v>0</v>
      </c>
      <c r="AC32" s="0" t="str">
        <f aca="false">IF(Y32=0,"",Z32/Y32)</f>
        <v/>
      </c>
      <c r="AD32" s="0" t="str">
        <f aca="false">IF(AA32=0,"",AB32/AA32)</f>
        <v/>
      </c>
      <c r="AE32" s="0" t="str">
        <f aca="false">IF(Y32=0,"",MAX(0,MIN(1,(AC32+Lists!$F$2^2/(2*Y32)-Lists!$F$2*SQRT(AC32*(1-AC32)/Y32+Lists!$F$2^2/(4*Y32^2)))/(1+Lists!$F$2^2/Y32))))</f>
        <v/>
      </c>
      <c r="AF32" s="0" t="str">
        <f aca="false">IF(Y32=0,"",MAX(0,MIN(1,(AC32+Lists!$F$2^2/(2*Y32)+Lists!$F$2*SQRT(AC32*(1-AC32)/Y32+Lists!$F$2^2/(4*Y32^2)))/(1+Lists!$F$2^2/Y32))))</f>
        <v/>
      </c>
      <c r="AG32" s="0" t="str">
        <f aca="false">IF(AA32=0,"",MAX(0,MIN(1,(AD32+Lists!$F$2^2/(2*AA32)-Lists!$F$2*SQRT(AD32*(1-AD32)/AA32+Lists!$F$2^2/(4*AA32^2)))/(1+Lists!$F$2^2/AA32))))</f>
        <v/>
      </c>
      <c r="AH32" s="0" t="str">
        <f aca="false">IF(AA32=0,"",MAX(0,MIN(1,(AD32+Lists!$F$2^2/(2*AA32)+Lists!$F$2*SQRT(AD32*(1-AD32)/AA32+Lists!$F$2^2/(4*AA32^2)))/(1+Lists!$F$2^2/AA32))))</f>
        <v/>
      </c>
      <c r="AI32" s="0" t="str">
        <f aca="false">IF(OR(Y32=0,AA32=0),"",((AD32-AC32)-SQRT((AD32-AG32)^2+(AF32-AC32)^2))*100)</f>
        <v/>
      </c>
      <c r="AJ32" s="0" t="str">
        <f aca="false">IF(OR(Y32=0,AA32=0),"",((AD32-AC32)+SQRT((AH32-AD32)^2+(AC32-AE32)^2))*100)</f>
        <v/>
      </c>
    </row>
    <row r="33" customFormat="false" ht="15" hidden="false" customHeight="false" outlineLevel="0" collapsed="false">
      <c r="A33" s="8" t="str">
        <f aca="false">IF(Setup!B32="","",Setup!A32)</f>
        <v/>
      </c>
      <c r="B33" s="8" t="str">
        <f aca="false">IF(M33=0,"",N33&amp;" of "&amp;M33)</f>
        <v/>
      </c>
      <c r="C33" s="8" t="str">
        <f aca="false">IF(O33=0,"",P33&amp;" of "&amp;O33)</f>
        <v/>
      </c>
      <c r="D33" s="19" t="str">
        <f aca="false">IF(OR(M33=0,O33=0),"",(R33-Q33)*100)</f>
        <v/>
      </c>
      <c r="E33" s="8" t="str">
        <f aca="false">IF(OR(M33=0,O33=0),"",IF(W33&gt;0,"Clear rise",IF(X33&lt;0,"Clear fall","Can't tell yet")))</f>
        <v/>
      </c>
      <c r="F33" s="8" t="str">
        <f aca="false">IF(Y33=0,"",Z33&amp;" of "&amp;Y33)</f>
        <v/>
      </c>
      <c r="G33" s="8" t="str">
        <f aca="false">IF(AA33=0,"",AB33&amp;" of "&amp;AA33)</f>
        <v/>
      </c>
      <c r="H33" s="19" t="str">
        <f aca="false">IF(OR(Y33=0,AA33=0),"",(AD33-AC33)*100)</f>
        <v/>
      </c>
      <c r="I33" s="8" t="str">
        <f aca="false">IF(OR(Y33=0,AA33=0),"",IF(AI33&gt;0,"Clear rise",IF(AJ33&lt;0,"Clear fall","Can't tell yet")))</f>
        <v/>
      </c>
      <c r="M33" s="20" t="n">
        <f aca="false">COUNTIFS(Answers!$A$2:$A$2001,"Baseline",Answers!$C$2:$C$2001,$A33,Answers!$C$2:$C$2001,"&lt;&gt;")</f>
        <v>0</v>
      </c>
      <c r="N33" s="20" t="n">
        <f aca="false">COUNTIFS(Answers!$A$2:$A$2001,"Baseline",Answers!$C$2:$C$2001,$A33,Answers!$C$2:$C$2001,"&lt;&gt;",Answers!$H$2:$H$2001,"Yes")</f>
        <v>0</v>
      </c>
      <c r="O33" s="20" t="n">
        <f aca="false">COUNTIFS(Answers!$A$2:$A$2001,"Day 28",Answers!$C$2:$C$2001,$A33,Answers!$C$2:$C$2001,"&lt;&gt;")</f>
        <v>0</v>
      </c>
      <c r="P33" s="20" t="n">
        <f aca="false">COUNTIFS(Answers!$A$2:$A$2001,"Day 28",Answers!$C$2:$C$2001,$A33,Answers!$C$2:$C$2001,"&lt;&gt;",Answers!$H$2:$H$2001,"Yes")</f>
        <v>0</v>
      </c>
      <c r="Q33" s="0" t="str">
        <f aca="false">IF(M33=0,"",N33/M33)</f>
        <v/>
      </c>
      <c r="R33" s="0" t="str">
        <f aca="false">IF(O33=0,"",P33/O33)</f>
        <v/>
      </c>
      <c r="S33" s="0" t="str">
        <f aca="false">IF(M33=0,"",MAX(0,MIN(1,(Q33+Lists!$F$2^2/(2*M33)-Lists!$F$2*SQRT(Q33*(1-Q33)/M33+Lists!$F$2^2/(4*M33^2)))/(1+Lists!$F$2^2/M33))))</f>
        <v/>
      </c>
      <c r="T33" s="0" t="str">
        <f aca="false">IF(M33=0,"",MAX(0,MIN(1,(Q33+Lists!$F$2^2/(2*M33)+Lists!$F$2*SQRT(Q33*(1-Q33)/M33+Lists!$F$2^2/(4*M33^2)))/(1+Lists!$F$2^2/M33))))</f>
        <v/>
      </c>
      <c r="U33" s="0" t="str">
        <f aca="false">IF(O33=0,"",MAX(0,MIN(1,(R33+Lists!$F$2^2/(2*O33)-Lists!$F$2*SQRT(R33*(1-R33)/O33+Lists!$F$2^2/(4*O33^2)))/(1+Lists!$F$2^2/O33))))</f>
        <v/>
      </c>
      <c r="V33" s="0" t="str">
        <f aca="false">IF(O33=0,"",MAX(0,MIN(1,(R33+Lists!$F$2^2/(2*O33)+Lists!$F$2*SQRT(R33*(1-R33)/O33+Lists!$F$2^2/(4*O33^2)))/(1+Lists!$F$2^2/O33))))</f>
        <v/>
      </c>
      <c r="W33" s="0" t="str">
        <f aca="false">IF(OR(M33=0,O33=0),"",((R33-Q33)-SQRT((R33-U33)^2+(T33-Q33)^2))*100)</f>
        <v/>
      </c>
      <c r="X33" s="0" t="str">
        <f aca="false">IF(OR(M33=0,O33=0),"",((R33-Q33)+SQRT((V33-R33)^2+(Q33-S33)^2))*100)</f>
        <v/>
      </c>
      <c r="Y33" s="20" t="n">
        <f aca="false">COUNTIFS(Answers!$A$2:$A$2001,"Baseline",Answers!$C$2:$C$2001,$A33,Answers!$C$2:$C$2001,"&lt;&gt;")</f>
        <v>0</v>
      </c>
      <c r="Z33" s="20" t="n">
        <f aca="false">COUNTIFS(Answers!$A$2:$A$2001,"Baseline",Answers!$C$2:$C$2001,$A33,Answers!$C$2:$C$2001,"&lt;&gt;",Answers!$F$2:$F$2001,"Yes")</f>
        <v>0</v>
      </c>
      <c r="AA33" s="20" t="n">
        <f aca="false">COUNTIFS(Answers!$A$2:$A$2001,"Day 28",Answers!$C$2:$C$2001,$A33,Answers!$C$2:$C$2001,"&lt;&gt;")</f>
        <v>0</v>
      </c>
      <c r="AB33" s="20" t="n">
        <f aca="false">COUNTIFS(Answers!$A$2:$A$2001,"Day 28",Answers!$C$2:$C$2001,$A33,Answers!$C$2:$C$2001,"&lt;&gt;",Answers!$F$2:$F$2001,"Yes")</f>
        <v>0</v>
      </c>
      <c r="AC33" s="0" t="str">
        <f aca="false">IF(Y33=0,"",Z33/Y33)</f>
        <v/>
      </c>
      <c r="AD33" s="0" t="str">
        <f aca="false">IF(AA33=0,"",AB33/AA33)</f>
        <v/>
      </c>
      <c r="AE33" s="0" t="str">
        <f aca="false">IF(Y33=0,"",MAX(0,MIN(1,(AC33+Lists!$F$2^2/(2*Y33)-Lists!$F$2*SQRT(AC33*(1-AC33)/Y33+Lists!$F$2^2/(4*Y33^2)))/(1+Lists!$F$2^2/Y33))))</f>
        <v/>
      </c>
      <c r="AF33" s="0" t="str">
        <f aca="false">IF(Y33=0,"",MAX(0,MIN(1,(AC33+Lists!$F$2^2/(2*Y33)+Lists!$F$2*SQRT(AC33*(1-AC33)/Y33+Lists!$F$2^2/(4*Y33^2)))/(1+Lists!$F$2^2/Y33))))</f>
        <v/>
      </c>
      <c r="AG33" s="0" t="str">
        <f aca="false">IF(AA33=0,"",MAX(0,MIN(1,(AD33+Lists!$F$2^2/(2*AA33)-Lists!$F$2*SQRT(AD33*(1-AD33)/AA33+Lists!$F$2^2/(4*AA33^2)))/(1+Lists!$F$2^2/AA33))))</f>
        <v/>
      </c>
      <c r="AH33" s="0" t="str">
        <f aca="false">IF(AA33=0,"",MAX(0,MIN(1,(AD33+Lists!$F$2^2/(2*AA33)+Lists!$F$2*SQRT(AD33*(1-AD33)/AA33+Lists!$F$2^2/(4*AA33^2)))/(1+Lists!$F$2^2/AA33))))</f>
        <v/>
      </c>
      <c r="AI33" s="0" t="str">
        <f aca="false">IF(OR(Y33=0,AA33=0),"",((AD33-AC33)-SQRT((AD33-AG33)^2+(AF33-AC33)^2))*100)</f>
        <v/>
      </c>
      <c r="AJ33" s="0" t="str">
        <f aca="false">IF(OR(Y33=0,AA33=0),"",((AD33-AC33)+SQRT((AH33-AD33)^2+(AC33-AE33)^2))*100)</f>
        <v/>
      </c>
    </row>
    <row r="34" customFormat="false" ht="15" hidden="false" customHeight="false" outlineLevel="0" collapsed="false">
      <c r="A34" s="8" t="str">
        <f aca="false">IF(Setup!B33="","",Setup!A33)</f>
        <v/>
      </c>
      <c r="B34" s="8" t="str">
        <f aca="false">IF(M34=0,"",N34&amp;" of "&amp;M34)</f>
        <v/>
      </c>
      <c r="C34" s="8" t="str">
        <f aca="false">IF(O34=0,"",P34&amp;" of "&amp;O34)</f>
        <v/>
      </c>
      <c r="D34" s="19" t="str">
        <f aca="false">IF(OR(M34=0,O34=0),"",(R34-Q34)*100)</f>
        <v/>
      </c>
      <c r="E34" s="8" t="str">
        <f aca="false">IF(OR(M34=0,O34=0),"",IF(W34&gt;0,"Clear rise",IF(X34&lt;0,"Clear fall","Can't tell yet")))</f>
        <v/>
      </c>
      <c r="F34" s="8" t="str">
        <f aca="false">IF(Y34=0,"",Z34&amp;" of "&amp;Y34)</f>
        <v/>
      </c>
      <c r="G34" s="8" t="str">
        <f aca="false">IF(AA34=0,"",AB34&amp;" of "&amp;AA34)</f>
        <v/>
      </c>
      <c r="H34" s="19" t="str">
        <f aca="false">IF(OR(Y34=0,AA34=0),"",(AD34-AC34)*100)</f>
        <v/>
      </c>
      <c r="I34" s="8" t="str">
        <f aca="false">IF(OR(Y34=0,AA34=0),"",IF(AI34&gt;0,"Clear rise",IF(AJ34&lt;0,"Clear fall","Can't tell yet")))</f>
        <v/>
      </c>
      <c r="M34" s="20" t="n">
        <f aca="false">COUNTIFS(Answers!$A$2:$A$2001,"Baseline",Answers!$C$2:$C$2001,$A34,Answers!$C$2:$C$2001,"&lt;&gt;")</f>
        <v>0</v>
      </c>
      <c r="N34" s="20" t="n">
        <f aca="false">COUNTIFS(Answers!$A$2:$A$2001,"Baseline",Answers!$C$2:$C$2001,$A34,Answers!$C$2:$C$2001,"&lt;&gt;",Answers!$H$2:$H$2001,"Yes")</f>
        <v>0</v>
      </c>
      <c r="O34" s="20" t="n">
        <f aca="false">COUNTIFS(Answers!$A$2:$A$2001,"Day 28",Answers!$C$2:$C$2001,$A34,Answers!$C$2:$C$2001,"&lt;&gt;")</f>
        <v>0</v>
      </c>
      <c r="P34" s="20" t="n">
        <f aca="false">COUNTIFS(Answers!$A$2:$A$2001,"Day 28",Answers!$C$2:$C$2001,$A34,Answers!$C$2:$C$2001,"&lt;&gt;",Answers!$H$2:$H$2001,"Yes")</f>
        <v>0</v>
      </c>
      <c r="Q34" s="0" t="str">
        <f aca="false">IF(M34=0,"",N34/M34)</f>
        <v/>
      </c>
      <c r="R34" s="0" t="str">
        <f aca="false">IF(O34=0,"",P34/O34)</f>
        <v/>
      </c>
      <c r="S34" s="0" t="str">
        <f aca="false">IF(M34=0,"",MAX(0,MIN(1,(Q34+Lists!$F$2^2/(2*M34)-Lists!$F$2*SQRT(Q34*(1-Q34)/M34+Lists!$F$2^2/(4*M34^2)))/(1+Lists!$F$2^2/M34))))</f>
        <v/>
      </c>
      <c r="T34" s="0" t="str">
        <f aca="false">IF(M34=0,"",MAX(0,MIN(1,(Q34+Lists!$F$2^2/(2*M34)+Lists!$F$2*SQRT(Q34*(1-Q34)/M34+Lists!$F$2^2/(4*M34^2)))/(1+Lists!$F$2^2/M34))))</f>
        <v/>
      </c>
      <c r="U34" s="0" t="str">
        <f aca="false">IF(O34=0,"",MAX(0,MIN(1,(R34+Lists!$F$2^2/(2*O34)-Lists!$F$2*SQRT(R34*(1-R34)/O34+Lists!$F$2^2/(4*O34^2)))/(1+Lists!$F$2^2/O34))))</f>
        <v/>
      </c>
      <c r="V34" s="0" t="str">
        <f aca="false">IF(O34=0,"",MAX(0,MIN(1,(R34+Lists!$F$2^2/(2*O34)+Lists!$F$2*SQRT(R34*(1-R34)/O34+Lists!$F$2^2/(4*O34^2)))/(1+Lists!$F$2^2/O34))))</f>
        <v/>
      </c>
      <c r="W34" s="0" t="str">
        <f aca="false">IF(OR(M34=0,O34=0),"",((R34-Q34)-SQRT((R34-U34)^2+(T34-Q34)^2))*100)</f>
        <v/>
      </c>
      <c r="X34" s="0" t="str">
        <f aca="false">IF(OR(M34=0,O34=0),"",((R34-Q34)+SQRT((V34-R34)^2+(Q34-S34)^2))*100)</f>
        <v/>
      </c>
      <c r="Y34" s="20" t="n">
        <f aca="false">COUNTIFS(Answers!$A$2:$A$2001,"Baseline",Answers!$C$2:$C$2001,$A34,Answers!$C$2:$C$2001,"&lt;&gt;")</f>
        <v>0</v>
      </c>
      <c r="Z34" s="20" t="n">
        <f aca="false">COUNTIFS(Answers!$A$2:$A$2001,"Baseline",Answers!$C$2:$C$2001,$A34,Answers!$C$2:$C$2001,"&lt;&gt;",Answers!$F$2:$F$2001,"Yes")</f>
        <v>0</v>
      </c>
      <c r="AA34" s="20" t="n">
        <f aca="false">COUNTIFS(Answers!$A$2:$A$2001,"Day 28",Answers!$C$2:$C$2001,$A34,Answers!$C$2:$C$2001,"&lt;&gt;")</f>
        <v>0</v>
      </c>
      <c r="AB34" s="20" t="n">
        <f aca="false">COUNTIFS(Answers!$A$2:$A$2001,"Day 28",Answers!$C$2:$C$2001,$A34,Answers!$C$2:$C$2001,"&lt;&gt;",Answers!$F$2:$F$2001,"Yes")</f>
        <v>0</v>
      </c>
      <c r="AC34" s="0" t="str">
        <f aca="false">IF(Y34=0,"",Z34/Y34)</f>
        <v/>
      </c>
      <c r="AD34" s="0" t="str">
        <f aca="false">IF(AA34=0,"",AB34/AA34)</f>
        <v/>
      </c>
      <c r="AE34" s="0" t="str">
        <f aca="false">IF(Y34=0,"",MAX(0,MIN(1,(AC34+Lists!$F$2^2/(2*Y34)-Lists!$F$2*SQRT(AC34*(1-AC34)/Y34+Lists!$F$2^2/(4*Y34^2)))/(1+Lists!$F$2^2/Y34))))</f>
        <v/>
      </c>
      <c r="AF34" s="0" t="str">
        <f aca="false">IF(Y34=0,"",MAX(0,MIN(1,(AC34+Lists!$F$2^2/(2*Y34)+Lists!$F$2*SQRT(AC34*(1-AC34)/Y34+Lists!$F$2^2/(4*Y34^2)))/(1+Lists!$F$2^2/Y34))))</f>
        <v/>
      </c>
      <c r="AG34" s="0" t="str">
        <f aca="false">IF(AA34=0,"",MAX(0,MIN(1,(AD34+Lists!$F$2^2/(2*AA34)-Lists!$F$2*SQRT(AD34*(1-AD34)/AA34+Lists!$F$2^2/(4*AA34^2)))/(1+Lists!$F$2^2/AA34))))</f>
        <v/>
      </c>
      <c r="AH34" s="0" t="str">
        <f aca="false">IF(AA34=0,"",MAX(0,MIN(1,(AD34+Lists!$F$2^2/(2*AA34)+Lists!$F$2*SQRT(AD34*(1-AD34)/AA34+Lists!$F$2^2/(4*AA34^2)))/(1+Lists!$F$2^2/AA34))))</f>
        <v/>
      </c>
      <c r="AI34" s="0" t="str">
        <f aca="false">IF(OR(Y34=0,AA34=0),"",((AD34-AC34)-SQRT((AD34-AG34)^2+(AF34-AC34)^2))*100)</f>
        <v/>
      </c>
      <c r="AJ34" s="0" t="str">
        <f aca="false">IF(OR(Y34=0,AA34=0),"",((AD34-AC34)+SQRT((AH34-AD34)^2+(AC34-AE34)^2))*100)</f>
        <v/>
      </c>
    </row>
    <row r="35" customFormat="false" ht="15" hidden="false" customHeight="false" outlineLevel="0" collapsed="false">
      <c r="A35" s="8" t="str">
        <f aca="false">IF(Setup!B34="","",Setup!A34)</f>
        <v/>
      </c>
      <c r="B35" s="8" t="str">
        <f aca="false">IF(M35=0,"",N35&amp;" of "&amp;M35)</f>
        <v/>
      </c>
      <c r="C35" s="8" t="str">
        <f aca="false">IF(O35=0,"",P35&amp;" of "&amp;O35)</f>
        <v/>
      </c>
      <c r="D35" s="19" t="str">
        <f aca="false">IF(OR(M35=0,O35=0),"",(R35-Q35)*100)</f>
        <v/>
      </c>
      <c r="E35" s="8" t="str">
        <f aca="false">IF(OR(M35=0,O35=0),"",IF(W35&gt;0,"Clear rise",IF(X35&lt;0,"Clear fall","Can't tell yet")))</f>
        <v/>
      </c>
      <c r="F35" s="8" t="str">
        <f aca="false">IF(Y35=0,"",Z35&amp;" of "&amp;Y35)</f>
        <v/>
      </c>
      <c r="G35" s="8" t="str">
        <f aca="false">IF(AA35=0,"",AB35&amp;" of "&amp;AA35)</f>
        <v/>
      </c>
      <c r="H35" s="19" t="str">
        <f aca="false">IF(OR(Y35=0,AA35=0),"",(AD35-AC35)*100)</f>
        <v/>
      </c>
      <c r="I35" s="8" t="str">
        <f aca="false">IF(OR(Y35=0,AA35=0),"",IF(AI35&gt;0,"Clear rise",IF(AJ35&lt;0,"Clear fall","Can't tell yet")))</f>
        <v/>
      </c>
      <c r="M35" s="20" t="n">
        <f aca="false">COUNTIFS(Answers!$A$2:$A$2001,"Baseline",Answers!$C$2:$C$2001,$A35,Answers!$C$2:$C$2001,"&lt;&gt;")</f>
        <v>0</v>
      </c>
      <c r="N35" s="20" t="n">
        <f aca="false">COUNTIFS(Answers!$A$2:$A$2001,"Baseline",Answers!$C$2:$C$2001,$A35,Answers!$C$2:$C$2001,"&lt;&gt;",Answers!$H$2:$H$2001,"Yes")</f>
        <v>0</v>
      </c>
      <c r="O35" s="20" t="n">
        <f aca="false">COUNTIFS(Answers!$A$2:$A$2001,"Day 28",Answers!$C$2:$C$2001,$A35,Answers!$C$2:$C$2001,"&lt;&gt;")</f>
        <v>0</v>
      </c>
      <c r="P35" s="20" t="n">
        <f aca="false">COUNTIFS(Answers!$A$2:$A$2001,"Day 28",Answers!$C$2:$C$2001,$A35,Answers!$C$2:$C$2001,"&lt;&gt;",Answers!$H$2:$H$2001,"Yes")</f>
        <v>0</v>
      </c>
      <c r="Q35" s="0" t="str">
        <f aca="false">IF(M35=0,"",N35/M35)</f>
        <v/>
      </c>
      <c r="R35" s="0" t="str">
        <f aca="false">IF(O35=0,"",P35/O35)</f>
        <v/>
      </c>
      <c r="S35" s="0" t="str">
        <f aca="false">IF(M35=0,"",MAX(0,MIN(1,(Q35+Lists!$F$2^2/(2*M35)-Lists!$F$2*SQRT(Q35*(1-Q35)/M35+Lists!$F$2^2/(4*M35^2)))/(1+Lists!$F$2^2/M35))))</f>
        <v/>
      </c>
      <c r="T35" s="0" t="str">
        <f aca="false">IF(M35=0,"",MAX(0,MIN(1,(Q35+Lists!$F$2^2/(2*M35)+Lists!$F$2*SQRT(Q35*(1-Q35)/M35+Lists!$F$2^2/(4*M35^2)))/(1+Lists!$F$2^2/M35))))</f>
        <v/>
      </c>
      <c r="U35" s="0" t="str">
        <f aca="false">IF(O35=0,"",MAX(0,MIN(1,(R35+Lists!$F$2^2/(2*O35)-Lists!$F$2*SQRT(R35*(1-R35)/O35+Lists!$F$2^2/(4*O35^2)))/(1+Lists!$F$2^2/O35))))</f>
        <v/>
      </c>
      <c r="V35" s="0" t="str">
        <f aca="false">IF(O35=0,"",MAX(0,MIN(1,(R35+Lists!$F$2^2/(2*O35)+Lists!$F$2*SQRT(R35*(1-R35)/O35+Lists!$F$2^2/(4*O35^2)))/(1+Lists!$F$2^2/O35))))</f>
        <v/>
      </c>
      <c r="W35" s="0" t="str">
        <f aca="false">IF(OR(M35=0,O35=0),"",((R35-Q35)-SQRT((R35-U35)^2+(T35-Q35)^2))*100)</f>
        <v/>
      </c>
      <c r="X35" s="0" t="str">
        <f aca="false">IF(OR(M35=0,O35=0),"",((R35-Q35)+SQRT((V35-R35)^2+(Q35-S35)^2))*100)</f>
        <v/>
      </c>
      <c r="Y35" s="20" t="n">
        <f aca="false">COUNTIFS(Answers!$A$2:$A$2001,"Baseline",Answers!$C$2:$C$2001,$A35,Answers!$C$2:$C$2001,"&lt;&gt;")</f>
        <v>0</v>
      </c>
      <c r="Z35" s="20" t="n">
        <f aca="false">COUNTIFS(Answers!$A$2:$A$2001,"Baseline",Answers!$C$2:$C$2001,$A35,Answers!$C$2:$C$2001,"&lt;&gt;",Answers!$F$2:$F$2001,"Yes")</f>
        <v>0</v>
      </c>
      <c r="AA35" s="20" t="n">
        <f aca="false">COUNTIFS(Answers!$A$2:$A$2001,"Day 28",Answers!$C$2:$C$2001,$A35,Answers!$C$2:$C$2001,"&lt;&gt;")</f>
        <v>0</v>
      </c>
      <c r="AB35" s="20" t="n">
        <f aca="false">COUNTIFS(Answers!$A$2:$A$2001,"Day 28",Answers!$C$2:$C$2001,$A35,Answers!$C$2:$C$2001,"&lt;&gt;",Answers!$F$2:$F$2001,"Yes")</f>
        <v>0</v>
      </c>
      <c r="AC35" s="0" t="str">
        <f aca="false">IF(Y35=0,"",Z35/Y35)</f>
        <v/>
      </c>
      <c r="AD35" s="0" t="str">
        <f aca="false">IF(AA35=0,"",AB35/AA35)</f>
        <v/>
      </c>
      <c r="AE35" s="0" t="str">
        <f aca="false">IF(Y35=0,"",MAX(0,MIN(1,(AC35+Lists!$F$2^2/(2*Y35)-Lists!$F$2*SQRT(AC35*(1-AC35)/Y35+Lists!$F$2^2/(4*Y35^2)))/(1+Lists!$F$2^2/Y35))))</f>
        <v/>
      </c>
      <c r="AF35" s="0" t="str">
        <f aca="false">IF(Y35=0,"",MAX(0,MIN(1,(AC35+Lists!$F$2^2/(2*Y35)+Lists!$F$2*SQRT(AC35*(1-AC35)/Y35+Lists!$F$2^2/(4*Y35^2)))/(1+Lists!$F$2^2/Y35))))</f>
        <v/>
      </c>
      <c r="AG35" s="0" t="str">
        <f aca="false">IF(AA35=0,"",MAX(0,MIN(1,(AD35+Lists!$F$2^2/(2*AA35)-Lists!$F$2*SQRT(AD35*(1-AD35)/AA35+Lists!$F$2^2/(4*AA35^2)))/(1+Lists!$F$2^2/AA35))))</f>
        <v/>
      </c>
      <c r="AH35" s="0" t="str">
        <f aca="false">IF(AA35=0,"",MAX(0,MIN(1,(AD35+Lists!$F$2^2/(2*AA35)+Lists!$F$2*SQRT(AD35*(1-AD35)/AA35+Lists!$F$2^2/(4*AA35^2)))/(1+Lists!$F$2^2/AA35))))</f>
        <v/>
      </c>
      <c r="AI35" s="0" t="str">
        <f aca="false">IF(OR(Y35=0,AA35=0),"",((AD35-AC35)-SQRT((AD35-AG35)^2+(AF35-AC35)^2))*100)</f>
        <v/>
      </c>
      <c r="AJ35" s="0" t="str">
        <f aca="false">IF(OR(Y35=0,AA35=0),"",((AD35-AC35)+SQRT((AH35-AD35)^2+(AC35-AE35)^2))*100)</f>
        <v/>
      </c>
    </row>
    <row r="36" customFormat="false" ht="15" hidden="false" customHeight="false" outlineLevel="0" collapsed="false">
      <c r="A36" s="8" t="str">
        <f aca="false">IF(Setup!B35="","",Setup!A35)</f>
        <v/>
      </c>
      <c r="B36" s="8" t="str">
        <f aca="false">IF(M36=0,"",N36&amp;" of "&amp;M36)</f>
        <v/>
      </c>
      <c r="C36" s="8" t="str">
        <f aca="false">IF(O36=0,"",P36&amp;" of "&amp;O36)</f>
        <v/>
      </c>
      <c r="D36" s="19" t="str">
        <f aca="false">IF(OR(M36=0,O36=0),"",(R36-Q36)*100)</f>
        <v/>
      </c>
      <c r="E36" s="8" t="str">
        <f aca="false">IF(OR(M36=0,O36=0),"",IF(W36&gt;0,"Clear rise",IF(X36&lt;0,"Clear fall","Can't tell yet")))</f>
        <v/>
      </c>
      <c r="F36" s="8" t="str">
        <f aca="false">IF(Y36=0,"",Z36&amp;" of "&amp;Y36)</f>
        <v/>
      </c>
      <c r="G36" s="8" t="str">
        <f aca="false">IF(AA36=0,"",AB36&amp;" of "&amp;AA36)</f>
        <v/>
      </c>
      <c r="H36" s="19" t="str">
        <f aca="false">IF(OR(Y36=0,AA36=0),"",(AD36-AC36)*100)</f>
        <v/>
      </c>
      <c r="I36" s="8" t="str">
        <f aca="false">IF(OR(Y36=0,AA36=0),"",IF(AI36&gt;0,"Clear rise",IF(AJ36&lt;0,"Clear fall","Can't tell yet")))</f>
        <v/>
      </c>
      <c r="M36" s="20" t="n">
        <f aca="false">COUNTIFS(Answers!$A$2:$A$2001,"Baseline",Answers!$C$2:$C$2001,$A36,Answers!$C$2:$C$2001,"&lt;&gt;")</f>
        <v>0</v>
      </c>
      <c r="N36" s="20" t="n">
        <f aca="false">COUNTIFS(Answers!$A$2:$A$2001,"Baseline",Answers!$C$2:$C$2001,$A36,Answers!$C$2:$C$2001,"&lt;&gt;",Answers!$H$2:$H$2001,"Yes")</f>
        <v>0</v>
      </c>
      <c r="O36" s="20" t="n">
        <f aca="false">COUNTIFS(Answers!$A$2:$A$2001,"Day 28",Answers!$C$2:$C$2001,$A36,Answers!$C$2:$C$2001,"&lt;&gt;")</f>
        <v>0</v>
      </c>
      <c r="P36" s="20" t="n">
        <f aca="false">COUNTIFS(Answers!$A$2:$A$2001,"Day 28",Answers!$C$2:$C$2001,$A36,Answers!$C$2:$C$2001,"&lt;&gt;",Answers!$H$2:$H$2001,"Yes")</f>
        <v>0</v>
      </c>
      <c r="Q36" s="0" t="str">
        <f aca="false">IF(M36=0,"",N36/M36)</f>
        <v/>
      </c>
      <c r="R36" s="0" t="str">
        <f aca="false">IF(O36=0,"",P36/O36)</f>
        <v/>
      </c>
      <c r="S36" s="0" t="str">
        <f aca="false">IF(M36=0,"",MAX(0,MIN(1,(Q36+Lists!$F$2^2/(2*M36)-Lists!$F$2*SQRT(Q36*(1-Q36)/M36+Lists!$F$2^2/(4*M36^2)))/(1+Lists!$F$2^2/M36))))</f>
        <v/>
      </c>
      <c r="T36" s="0" t="str">
        <f aca="false">IF(M36=0,"",MAX(0,MIN(1,(Q36+Lists!$F$2^2/(2*M36)+Lists!$F$2*SQRT(Q36*(1-Q36)/M36+Lists!$F$2^2/(4*M36^2)))/(1+Lists!$F$2^2/M36))))</f>
        <v/>
      </c>
      <c r="U36" s="0" t="str">
        <f aca="false">IF(O36=0,"",MAX(0,MIN(1,(R36+Lists!$F$2^2/(2*O36)-Lists!$F$2*SQRT(R36*(1-R36)/O36+Lists!$F$2^2/(4*O36^2)))/(1+Lists!$F$2^2/O36))))</f>
        <v/>
      </c>
      <c r="V36" s="0" t="str">
        <f aca="false">IF(O36=0,"",MAX(0,MIN(1,(R36+Lists!$F$2^2/(2*O36)+Lists!$F$2*SQRT(R36*(1-R36)/O36+Lists!$F$2^2/(4*O36^2)))/(1+Lists!$F$2^2/O36))))</f>
        <v/>
      </c>
      <c r="W36" s="0" t="str">
        <f aca="false">IF(OR(M36=0,O36=0),"",((R36-Q36)-SQRT((R36-U36)^2+(T36-Q36)^2))*100)</f>
        <v/>
      </c>
      <c r="X36" s="0" t="str">
        <f aca="false">IF(OR(M36=0,O36=0),"",((R36-Q36)+SQRT((V36-R36)^2+(Q36-S36)^2))*100)</f>
        <v/>
      </c>
      <c r="Y36" s="20" t="n">
        <f aca="false">COUNTIFS(Answers!$A$2:$A$2001,"Baseline",Answers!$C$2:$C$2001,$A36,Answers!$C$2:$C$2001,"&lt;&gt;")</f>
        <v>0</v>
      </c>
      <c r="Z36" s="20" t="n">
        <f aca="false">COUNTIFS(Answers!$A$2:$A$2001,"Baseline",Answers!$C$2:$C$2001,$A36,Answers!$C$2:$C$2001,"&lt;&gt;",Answers!$F$2:$F$2001,"Yes")</f>
        <v>0</v>
      </c>
      <c r="AA36" s="20" t="n">
        <f aca="false">COUNTIFS(Answers!$A$2:$A$2001,"Day 28",Answers!$C$2:$C$2001,$A36,Answers!$C$2:$C$2001,"&lt;&gt;")</f>
        <v>0</v>
      </c>
      <c r="AB36" s="20" t="n">
        <f aca="false">COUNTIFS(Answers!$A$2:$A$2001,"Day 28",Answers!$C$2:$C$2001,$A36,Answers!$C$2:$C$2001,"&lt;&gt;",Answers!$F$2:$F$2001,"Yes")</f>
        <v>0</v>
      </c>
      <c r="AC36" s="0" t="str">
        <f aca="false">IF(Y36=0,"",Z36/Y36)</f>
        <v/>
      </c>
      <c r="AD36" s="0" t="str">
        <f aca="false">IF(AA36=0,"",AB36/AA36)</f>
        <v/>
      </c>
      <c r="AE36" s="0" t="str">
        <f aca="false">IF(Y36=0,"",MAX(0,MIN(1,(AC36+Lists!$F$2^2/(2*Y36)-Lists!$F$2*SQRT(AC36*(1-AC36)/Y36+Lists!$F$2^2/(4*Y36^2)))/(1+Lists!$F$2^2/Y36))))</f>
        <v/>
      </c>
      <c r="AF36" s="0" t="str">
        <f aca="false">IF(Y36=0,"",MAX(0,MIN(1,(AC36+Lists!$F$2^2/(2*Y36)+Lists!$F$2*SQRT(AC36*(1-AC36)/Y36+Lists!$F$2^2/(4*Y36^2)))/(1+Lists!$F$2^2/Y36))))</f>
        <v/>
      </c>
      <c r="AG36" s="0" t="str">
        <f aca="false">IF(AA36=0,"",MAX(0,MIN(1,(AD36+Lists!$F$2^2/(2*AA36)-Lists!$F$2*SQRT(AD36*(1-AD36)/AA36+Lists!$F$2^2/(4*AA36^2)))/(1+Lists!$F$2^2/AA36))))</f>
        <v/>
      </c>
      <c r="AH36" s="0" t="str">
        <f aca="false">IF(AA36=0,"",MAX(0,MIN(1,(AD36+Lists!$F$2^2/(2*AA36)+Lists!$F$2*SQRT(AD36*(1-AD36)/AA36+Lists!$F$2^2/(4*AA36^2)))/(1+Lists!$F$2^2/AA36))))</f>
        <v/>
      </c>
      <c r="AI36" s="0" t="str">
        <f aca="false">IF(OR(Y36=0,AA36=0),"",((AD36-AC36)-SQRT((AD36-AG36)^2+(AF36-AC36)^2))*100)</f>
        <v/>
      </c>
      <c r="AJ36" s="0" t="str">
        <f aca="false">IF(OR(Y36=0,AA36=0),"",((AD36-AC36)+SQRT((AH36-AD36)^2+(AC36-AE36)^2))*100)</f>
        <v/>
      </c>
    </row>
    <row r="37" customFormat="false" ht="15" hidden="false" customHeight="false" outlineLevel="0" collapsed="false">
      <c r="A37" s="8" t="str">
        <f aca="false">IF(Setup!B36="","",Setup!A36)</f>
        <v/>
      </c>
      <c r="B37" s="8" t="str">
        <f aca="false">IF(M37=0,"",N37&amp;" of "&amp;M37)</f>
        <v/>
      </c>
      <c r="C37" s="8" t="str">
        <f aca="false">IF(O37=0,"",P37&amp;" of "&amp;O37)</f>
        <v/>
      </c>
      <c r="D37" s="19" t="str">
        <f aca="false">IF(OR(M37=0,O37=0),"",(R37-Q37)*100)</f>
        <v/>
      </c>
      <c r="E37" s="8" t="str">
        <f aca="false">IF(OR(M37=0,O37=0),"",IF(W37&gt;0,"Clear rise",IF(X37&lt;0,"Clear fall","Can't tell yet")))</f>
        <v/>
      </c>
      <c r="F37" s="8" t="str">
        <f aca="false">IF(Y37=0,"",Z37&amp;" of "&amp;Y37)</f>
        <v/>
      </c>
      <c r="G37" s="8" t="str">
        <f aca="false">IF(AA37=0,"",AB37&amp;" of "&amp;AA37)</f>
        <v/>
      </c>
      <c r="H37" s="19" t="str">
        <f aca="false">IF(OR(Y37=0,AA37=0),"",(AD37-AC37)*100)</f>
        <v/>
      </c>
      <c r="I37" s="8" t="str">
        <f aca="false">IF(OR(Y37=0,AA37=0),"",IF(AI37&gt;0,"Clear rise",IF(AJ37&lt;0,"Clear fall","Can't tell yet")))</f>
        <v/>
      </c>
      <c r="M37" s="20" t="n">
        <f aca="false">COUNTIFS(Answers!$A$2:$A$2001,"Baseline",Answers!$C$2:$C$2001,$A37,Answers!$C$2:$C$2001,"&lt;&gt;")</f>
        <v>0</v>
      </c>
      <c r="N37" s="20" t="n">
        <f aca="false">COUNTIFS(Answers!$A$2:$A$2001,"Baseline",Answers!$C$2:$C$2001,$A37,Answers!$C$2:$C$2001,"&lt;&gt;",Answers!$H$2:$H$2001,"Yes")</f>
        <v>0</v>
      </c>
      <c r="O37" s="20" t="n">
        <f aca="false">COUNTIFS(Answers!$A$2:$A$2001,"Day 28",Answers!$C$2:$C$2001,$A37,Answers!$C$2:$C$2001,"&lt;&gt;")</f>
        <v>0</v>
      </c>
      <c r="P37" s="20" t="n">
        <f aca="false">COUNTIFS(Answers!$A$2:$A$2001,"Day 28",Answers!$C$2:$C$2001,$A37,Answers!$C$2:$C$2001,"&lt;&gt;",Answers!$H$2:$H$2001,"Yes")</f>
        <v>0</v>
      </c>
      <c r="Q37" s="0" t="str">
        <f aca="false">IF(M37=0,"",N37/M37)</f>
        <v/>
      </c>
      <c r="R37" s="0" t="str">
        <f aca="false">IF(O37=0,"",P37/O37)</f>
        <v/>
      </c>
      <c r="S37" s="0" t="str">
        <f aca="false">IF(M37=0,"",MAX(0,MIN(1,(Q37+Lists!$F$2^2/(2*M37)-Lists!$F$2*SQRT(Q37*(1-Q37)/M37+Lists!$F$2^2/(4*M37^2)))/(1+Lists!$F$2^2/M37))))</f>
        <v/>
      </c>
      <c r="T37" s="0" t="str">
        <f aca="false">IF(M37=0,"",MAX(0,MIN(1,(Q37+Lists!$F$2^2/(2*M37)+Lists!$F$2*SQRT(Q37*(1-Q37)/M37+Lists!$F$2^2/(4*M37^2)))/(1+Lists!$F$2^2/M37))))</f>
        <v/>
      </c>
      <c r="U37" s="0" t="str">
        <f aca="false">IF(O37=0,"",MAX(0,MIN(1,(R37+Lists!$F$2^2/(2*O37)-Lists!$F$2*SQRT(R37*(1-R37)/O37+Lists!$F$2^2/(4*O37^2)))/(1+Lists!$F$2^2/O37))))</f>
        <v/>
      </c>
      <c r="V37" s="0" t="str">
        <f aca="false">IF(O37=0,"",MAX(0,MIN(1,(R37+Lists!$F$2^2/(2*O37)+Lists!$F$2*SQRT(R37*(1-R37)/O37+Lists!$F$2^2/(4*O37^2)))/(1+Lists!$F$2^2/O37))))</f>
        <v/>
      </c>
      <c r="W37" s="0" t="str">
        <f aca="false">IF(OR(M37=0,O37=0),"",((R37-Q37)-SQRT((R37-U37)^2+(T37-Q37)^2))*100)</f>
        <v/>
      </c>
      <c r="X37" s="0" t="str">
        <f aca="false">IF(OR(M37=0,O37=0),"",((R37-Q37)+SQRT((V37-R37)^2+(Q37-S37)^2))*100)</f>
        <v/>
      </c>
      <c r="Y37" s="20" t="n">
        <f aca="false">COUNTIFS(Answers!$A$2:$A$2001,"Baseline",Answers!$C$2:$C$2001,$A37,Answers!$C$2:$C$2001,"&lt;&gt;")</f>
        <v>0</v>
      </c>
      <c r="Z37" s="20" t="n">
        <f aca="false">COUNTIFS(Answers!$A$2:$A$2001,"Baseline",Answers!$C$2:$C$2001,$A37,Answers!$C$2:$C$2001,"&lt;&gt;",Answers!$F$2:$F$2001,"Yes")</f>
        <v>0</v>
      </c>
      <c r="AA37" s="20" t="n">
        <f aca="false">COUNTIFS(Answers!$A$2:$A$2001,"Day 28",Answers!$C$2:$C$2001,$A37,Answers!$C$2:$C$2001,"&lt;&gt;")</f>
        <v>0</v>
      </c>
      <c r="AB37" s="20" t="n">
        <f aca="false">COUNTIFS(Answers!$A$2:$A$2001,"Day 28",Answers!$C$2:$C$2001,$A37,Answers!$C$2:$C$2001,"&lt;&gt;",Answers!$F$2:$F$2001,"Yes")</f>
        <v>0</v>
      </c>
      <c r="AC37" s="0" t="str">
        <f aca="false">IF(Y37=0,"",Z37/Y37)</f>
        <v/>
      </c>
      <c r="AD37" s="0" t="str">
        <f aca="false">IF(AA37=0,"",AB37/AA37)</f>
        <v/>
      </c>
      <c r="AE37" s="0" t="str">
        <f aca="false">IF(Y37=0,"",MAX(0,MIN(1,(AC37+Lists!$F$2^2/(2*Y37)-Lists!$F$2*SQRT(AC37*(1-AC37)/Y37+Lists!$F$2^2/(4*Y37^2)))/(1+Lists!$F$2^2/Y37))))</f>
        <v/>
      </c>
      <c r="AF37" s="0" t="str">
        <f aca="false">IF(Y37=0,"",MAX(0,MIN(1,(AC37+Lists!$F$2^2/(2*Y37)+Lists!$F$2*SQRT(AC37*(1-AC37)/Y37+Lists!$F$2^2/(4*Y37^2)))/(1+Lists!$F$2^2/Y37))))</f>
        <v/>
      </c>
      <c r="AG37" s="0" t="str">
        <f aca="false">IF(AA37=0,"",MAX(0,MIN(1,(AD37+Lists!$F$2^2/(2*AA37)-Lists!$F$2*SQRT(AD37*(1-AD37)/AA37+Lists!$F$2^2/(4*AA37^2)))/(1+Lists!$F$2^2/AA37))))</f>
        <v/>
      </c>
      <c r="AH37" s="0" t="str">
        <f aca="false">IF(AA37=0,"",MAX(0,MIN(1,(AD37+Lists!$F$2^2/(2*AA37)+Lists!$F$2*SQRT(AD37*(1-AD37)/AA37+Lists!$F$2^2/(4*AA37^2)))/(1+Lists!$F$2^2/AA37))))</f>
        <v/>
      </c>
      <c r="AI37" s="0" t="str">
        <f aca="false">IF(OR(Y37=0,AA37=0),"",((AD37-AC37)-SQRT((AD37-AG37)^2+(AF37-AC37)^2))*100)</f>
        <v/>
      </c>
      <c r="AJ37" s="0" t="str">
        <f aca="false">IF(OR(Y37=0,AA37=0),"",((AD37-AC37)+SQRT((AH37-AD37)^2+(AC37-AE37)^2))*100)</f>
        <v/>
      </c>
    </row>
    <row r="38" customFormat="false" ht="15" hidden="false" customHeight="false" outlineLevel="0" collapsed="false">
      <c r="A38" s="8" t="str">
        <f aca="false">IF(Setup!B37="","",Setup!A37)</f>
        <v/>
      </c>
      <c r="B38" s="8" t="str">
        <f aca="false">IF(M38=0,"",N38&amp;" of "&amp;M38)</f>
        <v/>
      </c>
      <c r="C38" s="8" t="str">
        <f aca="false">IF(O38=0,"",P38&amp;" of "&amp;O38)</f>
        <v/>
      </c>
      <c r="D38" s="19" t="str">
        <f aca="false">IF(OR(M38=0,O38=0),"",(R38-Q38)*100)</f>
        <v/>
      </c>
      <c r="E38" s="8" t="str">
        <f aca="false">IF(OR(M38=0,O38=0),"",IF(W38&gt;0,"Clear rise",IF(X38&lt;0,"Clear fall","Can't tell yet")))</f>
        <v/>
      </c>
      <c r="F38" s="8" t="str">
        <f aca="false">IF(Y38=0,"",Z38&amp;" of "&amp;Y38)</f>
        <v/>
      </c>
      <c r="G38" s="8" t="str">
        <f aca="false">IF(AA38=0,"",AB38&amp;" of "&amp;AA38)</f>
        <v/>
      </c>
      <c r="H38" s="19" t="str">
        <f aca="false">IF(OR(Y38=0,AA38=0),"",(AD38-AC38)*100)</f>
        <v/>
      </c>
      <c r="I38" s="8" t="str">
        <f aca="false">IF(OR(Y38=0,AA38=0),"",IF(AI38&gt;0,"Clear rise",IF(AJ38&lt;0,"Clear fall","Can't tell yet")))</f>
        <v/>
      </c>
      <c r="M38" s="20" t="n">
        <f aca="false">COUNTIFS(Answers!$A$2:$A$2001,"Baseline",Answers!$C$2:$C$2001,$A38,Answers!$C$2:$C$2001,"&lt;&gt;")</f>
        <v>0</v>
      </c>
      <c r="N38" s="20" t="n">
        <f aca="false">COUNTIFS(Answers!$A$2:$A$2001,"Baseline",Answers!$C$2:$C$2001,$A38,Answers!$C$2:$C$2001,"&lt;&gt;",Answers!$H$2:$H$2001,"Yes")</f>
        <v>0</v>
      </c>
      <c r="O38" s="20" t="n">
        <f aca="false">COUNTIFS(Answers!$A$2:$A$2001,"Day 28",Answers!$C$2:$C$2001,$A38,Answers!$C$2:$C$2001,"&lt;&gt;")</f>
        <v>0</v>
      </c>
      <c r="P38" s="20" t="n">
        <f aca="false">COUNTIFS(Answers!$A$2:$A$2001,"Day 28",Answers!$C$2:$C$2001,$A38,Answers!$C$2:$C$2001,"&lt;&gt;",Answers!$H$2:$H$2001,"Yes")</f>
        <v>0</v>
      </c>
      <c r="Q38" s="0" t="str">
        <f aca="false">IF(M38=0,"",N38/M38)</f>
        <v/>
      </c>
      <c r="R38" s="0" t="str">
        <f aca="false">IF(O38=0,"",P38/O38)</f>
        <v/>
      </c>
      <c r="S38" s="0" t="str">
        <f aca="false">IF(M38=0,"",MAX(0,MIN(1,(Q38+Lists!$F$2^2/(2*M38)-Lists!$F$2*SQRT(Q38*(1-Q38)/M38+Lists!$F$2^2/(4*M38^2)))/(1+Lists!$F$2^2/M38))))</f>
        <v/>
      </c>
      <c r="T38" s="0" t="str">
        <f aca="false">IF(M38=0,"",MAX(0,MIN(1,(Q38+Lists!$F$2^2/(2*M38)+Lists!$F$2*SQRT(Q38*(1-Q38)/M38+Lists!$F$2^2/(4*M38^2)))/(1+Lists!$F$2^2/M38))))</f>
        <v/>
      </c>
      <c r="U38" s="0" t="str">
        <f aca="false">IF(O38=0,"",MAX(0,MIN(1,(R38+Lists!$F$2^2/(2*O38)-Lists!$F$2*SQRT(R38*(1-R38)/O38+Lists!$F$2^2/(4*O38^2)))/(1+Lists!$F$2^2/O38))))</f>
        <v/>
      </c>
      <c r="V38" s="0" t="str">
        <f aca="false">IF(O38=0,"",MAX(0,MIN(1,(R38+Lists!$F$2^2/(2*O38)+Lists!$F$2*SQRT(R38*(1-R38)/O38+Lists!$F$2^2/(4*O38^2)))/(1+Lists!$F$2^2/O38))))</f>
        <v/>
      </c>
      <c r="W38" s="0" t="str">
        <f aca="false">IF(OR(M38=0,O38=0),"",((R38-Q38)-SQRT((R38-U38)^2+(T38-Q38)^2))*100)</f>
        <v/>
      </c>
      <c r="X38" s="0" t="str">
        <f aca="false">IF(OR(M38=0,O38=0),"",((R38-Q38)+SQRT((V38-R38)^2+(Q38-S38)^2))*100)</f>
        <v/>
      </c>
      <c r="Y38" s="20" t="n">
        <f aca="false">COUNTIFS(Answers!$A$2:$A$2001,"Baseline",Answers!$C$2:$C$2001,$A38,Answers!$C$2:$C$2001,"&lt;&gt;")</f>
        <v>0</v>
      </c>
      <c r="Z38" s="20" t="n">
        <f aca="false">COUNTIFS(Answers!$A$2:$A$2001,"Baseline",Answers!$C$2:$C$2001,$A38,Answers!$C$2:$C$2001,"&lt;&gt;",Answers!$F$2:$F$2001,"Yes")</f>
        <v>0</v>
      </c>
      <c r="AA38" s="20" t="n">
        <f aca="false">COUNTIFS(Answers!$A$2:$A$2001,"Day 28",Answers!$C$2:$C$2001,$A38,Answers!$C$2:$C$2001,"&lt;&gt;")</f>
        <v>0</v>
      </c>
      <c r="AB38" s="20" t="n">
        <f aca="false">COUNTIFS(Answers!$A$2:$A$2001,"Day 28",Answers!$C$2:$C$2001,$A38,Answers!$C$2:$C$2001,"&lt;&gt;",Answers!$F$2:$F$2001,"Yes")</f>
        <v>0</v>
      </c>
      <c r="AC38" s="0" t="str">
        <f aca="false">IF(Y38=0,"",Z38/Y38)</f>
        <v/>
      </c>
      <c r="AD38" s="0" t="str">
        <f aca="false">IF(AA38=0,"",AB38/AA38)</f>
        <v/>
      </c>
      <c r="AE38" s="0" t="str">
        <f aca="false">IF(Y38=0,"",MAX(0,MIN(1,(AC38+Lists!$F$2^2/(2*Y38)-Lists!$F$2*SQRT(AC38*(1-AC38)/Y38+Lists!$F$2^2/(4*Y38^2)))/(1+Lists!$F$2^2/Y38))))</f>
        <v/>
      </c>
      <c r="AF38" s="0" t="str">
        <f aca="false">IF(Y38=0,"",MAX(0,MIN(1,(AC38+Lists!$F$2^2/(2*Y38)+Lists!$F$2*SQRT(AC38*(1-AC38)/Y38+Lists!$F$2^2/(4*Y38^2)))/(1+Lists!$F$2^2/Y38))))</f>
        <v/>
      </c>
      <c r="AG38" s="0" t="str">
        <f aca="false">IF(AA38=0,"",MAX(0,MIN(1,(AD38+Lists!$F$2^2/(2*AA38)-Lists!$F$2*SQRT(AD38*(1-AD38)/AA38+Lists!$F$2^2/(4*AA38^2)))/(1+Lists!$F$2^2/AA38))))</f>
        <v/>
      </c>
      <c r="AH38" s="0" t="str">
        <f aca="false">IF(AA38=0,"",MAX(0,MIN(1,(AD38+Lists!$F$2^2/(2*AA38)+Lists!$F$2*SQRT(AD38*(1-AD38)/AA38+Lists!$F$2^2/(4*AA38^2)))/(1+Lists!$F$2^2/AA38))))</f>
        <v/>
      </c>
      <c r="AI38" s="0" t="str">
        <f aca="false">IF(OR(Y38=0,AA38=0),"",((AD38-AC38)-SQRT((AD38-AG38)^2+(AF38-AC38)^2))*100)</f>
        <v/>
      </c>
      <c r="AJ38" s="0" t="str">
        <f aca="false">IF(OR(Y38=0,AA38=0),"",((AD38-AC38)+SQRT((AH38-AD38)^2+(AC38-AE38)^2))*100)</f>
        <v/>
      </c>
    </row>
    <row r="39" customFormat="false" ht="15" hidden="false" customHeight="false" outlineLevel="0" collapsed="false">
      <c r="A39" s="8" t="str">
        <f aca="false">IF(Setup!B38="","",Setup!A38)</f>
        <v/>
      </c>
      <c r="B39" s="8" t="str">
        <f aca="false">IF(M39=0,"",N39&amp;" of "&amp;M39)</f>
        <v/>
      </c>
      <c r="C39" s="8" t="str">
        <f aca="false">IF(O39=0,"",P39&amp;" of "&amp;O39)</f>
        <v/>
      </c>
      <c r="D39" s="19" t="str">
        <f aca="false">IF(OR(M39=0,O39=0),"",(R39-Q39)*100)</f>
        <v/>
      </c>
      <c r="E39" s="8" t="str">
        <f aca="false">IF(OR(M39=0,O39=0),"",IF(W39&gt;0,"Clear rise",IF(X39&lt;0,"Clear fall","Can't tell yet")))</f>
        <v/>
      </c>
      <c r="F39" s="8" t="str">
        <f aca="false">IF(Y39=0,"",Z39&amp;" of "&amp;Y39)</f>
        <v/>
      </c>
      <c r="G39" s="8" t="str">
        <f aca="false">IF(AA39=0,"",AB39&amp;" of "&amp;AA39)</f>
        <v/>
      </c>
      <c r="H39" s="19" t="str">
        <f aca="false">IF(OR(Y39=0,AA39=0),"",(AD39-AC39)*100)</f>
        <v/>
      </c>
      <c r="I39" s="8" t="str">
        <f aca="false">IF(OR(Y39=0,AA39=0),"",IF(AI39&gt;0,"Clear rise",IF(AJ39&lt;0,"Clear fall","Can't tell yet")))</f>
        <v/>
      </c>
      <c r="M39" s="20" t="n">
        <f aca="false">COUNTIFS(Answers!$A$2:$A$2001,"Baseline",Answers!$C$2:$C$2001,$A39,Answers!$C$2:$C$2001,"&lt;&gt;")</f>
        <v>0</v>
      </c>
      <c r="N39" s="20" t="n">
        <f aca="false">COUNTIFS(Answers!$A$2:$A$2001,"Baseline",Answers!$C$2:$C$2001,$A39,Answers!$C$2:$C$2001,"&lt;&gt;",Answers!$H$2:$H$2001,"Yes")</f>
        <v>0</v>
      </c>
      <c r="O39" s="20" t="n">
        <f aca="false">COUNTIFS(Answers!$A$2:$A$2001,"Day 28",Answers!$C$2:$C$2001,$A39,Answers!$C$2:$C$2001,"&lt;&gt;")</f>
        <v>0</v>
      </c>
      <c r="P39" s="20" t="n">
        <f aca="false">COUNTIFS(Answers!$A$2:$A$2001,"Day 28",Answers!$C$2:$C$2001,$A39,Answers!$C$2:$C$2001,"&lt;&gt;",Answers!$H$2:$H$2001,"Yes")</f>
        <v>0</v>
      </c>
      <c r="Q39" s="0" t="str">
        <f aca="false">IF(M39=0,"",N39/M39)</f>
        <v/>
      </c>
      <c r="R39" s="0" t="str">
        <f aca="false">IF(O39=0,"",P39/O39)</f>
        <v/>
      </c>
      <c r="S39" s="0" t="str">
        <f aca="false">IF(M39=0,"",MAX(0,MIN(1,(Q39+Lists!$F$2^2/(2*M39)-Lists!$F$2*SQRT(Q39*(1-Q39)/M39+Lists!$F$2^2/(4*M39^2)))/(1+Lists!$F$2^2/M39))))</f>
        <v/>
      </c>
      <c r="T39" s="0" t="str">
        <f aca="false">IF(M39=0,"",MAX(0,MIN(1,(Q39+Lists!$F$2^2/(2*M39)+Lists!$F$2*SQRT(Q39*(1-Q39)/M39+Lists!$F$2^2/(4*M39^2)))/(1+Lists!$F$2^2/M39))))</f>
        <v/>
      </c>
      <c r="U39" s="0" t="str">
        <f aca="false">IF(O39=0,"",MAX(0,MIN(1,(R39+Lists!$F$2^2/(2*O39)-Lists!$F$2*SQRT(R39*(1-R39)/O39+Lists!$F$2^2/(4*O39^2)))/(1+Lists!$F$2^2/O39))))</f>
        <v/>
      </c>
      <c r="V39" s="0" t="str">
        <f aca="false">IF(O39=0,"",MAX(0,MIN(1,(R39+Lists!$F$2^2/(2*O39)+Lists!$F$2*SQRT(R39*(1-R39)/O39+Lists!$F$2^2/(4*O39^2)))/(1+Lists!$F$2^2/O39))))</f>
        <v/>
      </c>
      <c r="W39" s="0" t="str">
        <f aca="false">IF(OR(M39=0,O39=0),"",((R39-Q39)-SQRT((R39-U39)^2+(T39-Q39)^2))*100)</f>
        <v/>
      </c>
      <c r="X39" s="0" t="str">
        <f aca="false">IF(OR(M39=0,O39=0),"",((R39-Q39)+SQRT((V39-R39)^2+(Q39-S39)^2))*100)</f>
        <v/>
      </c>
      <c r="Y39" s="20" t="n">
        <f aca="false">COUNTIFS(Answers!$A$2:$A$2001,"Baseline",Answers!$C$2:$C$2001,$A39,Answers!$C$2:$C$2001,"&lt;&gt;")</f>
        <v>0</v>
      </c>
      <c r="Z39" s="20" t="n">
        <f aca="false">COUNTIFS(Answers!$A$2:$A$2001,"Baseline",Answers!$C$2:$C$2001,$A39,Answers!$C$2:$C$2001,"&lt;&gt;",Answers!$F$2:$F$2001,"Yes")</f>
        <v>0</v>
      </c>
      <c r="AA39" s="20" t="n">
        <f aca="false">COUNTIFS(Answers!$A$2:$A$2001,"Day 28",Answers!$C$2:$C$2001,$A39,Answers!$C$2:$C$2001,"&lt;&gt;")</f>
        <v>0</v>
      </c>
      <c r="AB39" s="20" t="n">
        <f aca="false">COUNTIFS(Answers!$A$2:$A$2001,"Day 28",Answers!$C$2:$C$2001,$A39,Answers!$C$2:$C$2001,"&lt;&gt;",Answers!$F$2:$F$2001,"Yes")</f>
        <v>0</v>
      </c>
      <c r="AC39" s="0" t="str">
        <f aca="false">IF(Y39=0,"",Z39/Y39)</f>
        <v/>
      </c>
      <c r="AD39" s="0" t="str">
        <f aca="false">IF(AA39=0,"",AB39/AA39)</f>
        <v/>
      </c>
      <c r="AE39" s="0" t="str">
        <f aca="false">IF(Y39=0,"",MAX(0,MIN(1,(AC39+Lists!$F$2^2/(2*Y39)-Lists!$F$2*SQRT(AC39*(1-AC39)/Y39+Lists!$F$2^2/(4*Y39^2)))/(1+Lists!$F$2^2/Y39))))</f>
        <v/>
      </c>
      <c r="AF39" s="0" t="str">
        <f aca="false">IF(Y39=0,"",MAX(0,MIN(1,(AC39+Lists!$F$2^2/(2*Y39)+Lists!$F$2*SQRT(AC39*(1-AC39)/Y39+Lists!$F$2^2/(4*Y39^2)))/(1+Lists!$F$2^2/Y39))))</f>
        <v/>
      </c>
      <c r="AG39" s="0" t="str">
        <f aca="false">IF(AA39=0,"",MAX(0,MIN(1,(AD39+Lists!$F$2^2/(2*AA39)-Lists!$F$2*SQRT(AD39*(1-AD39)/AA39+Lists!$F$2^2/(4*AA39^2)))/(1+Lists!$F$2^2/AA39))))</f>
        <v/>
      </c>
      <c r="AH39" s="0" t="str">
        <f aca="false">IF(AA39=0,"",MAX(0,MIN(1,(AD39+Lists!$F$2^2/(2*AA39)+Lists!$F$2*SQRT(AD39*(1-AD39)/AA39+Lists!$F$2^2/(4*AA39^2)))/(1+Lists!$F$2^2/AA39))))</f>
        <v/>
      </c>
      <c r="AI39" s="0" t="str">
        <f aca="false">IF(OR(Y39=0,AA39=0),"",((AD39-AC39)-SQRT((AD39-AG39)^2+(AF39-AC39)^2))*100)</f>
        <v/>
      </c>
      <c r="AJ39" s="0" t="str">
        <f aca="false">IF(OR(Y39=0,AA39=0),"",((AD39-AC39)+SQRT((AH39-AD39)^2+(AC39-AE39)^2))*100)</f>
        <v/>
      </c>
    </row>
    <row r="40" customFormat="false" ht="15" hidden="false" customHeight="false" outlineLevel="0" collapsed="false">
      <c r="A40" s="8" t="str">
        <f aca="false">IF(Setup!B39="","",Setup!A39)</f>
        <v/>
      </c>
      <c r="B40" s="8" t="str">
        <f aca="false">IF(M40=0,"",N40&amp;" of "&amp;M40)</f>
        <v/>
      </c>
      <c r="C40" s="8" t="str">
        <f aca="false">IF(O40=0,"",P40&amp;" of "&amp;O40)</f>
        <v/>
      </c>
      <c r="D40" s="19" t="str">
        <f aca="false">IF(OR(M40=0,O40=0),"",(R40-Q40)*100)</f>
        <v/>
      </c>
      <c r="E40" s="8" t="str">
        <f aca="false">IF(OR(M40=0,O40=0),"",IF(W40&gt;0,"Clear rise",IF(X40&lt;0,"Clear fall","Can't tell yet")))</f>
        <v/>
      </c>
      <c r="F40" s="8" t="str">
        <f aca="false">IF(Y40=0,"",Z40&amp;" of "&amp;Y40)</f>
        <v/>
      </c>
      <c r="G40" s="8" t="str">
        <f aca="false">IF(AA40=0,"",AB40&amp;" of "&amp;AA40)</f>
        <v/>
      </c>
      <c r="H40" s="19" t="str">
        <f aca="false">IF(OR(Y40=0,AA40=0),"",(AD40-AC40)*100)</f>
        <v/>
      </c>
      <c r="I40" s="8" t="str">
        <f aca="false">IF(OR(Y40=0,AA40=0),"",IF(AI40&gt;0,"Clear rise",IF(AJ40&lt;0,"Clear fall","Can't tell yet")))</f>
        <v/>
      </c>
      <c r="M40" s="20" t="n">
        <f aca="false">COUNTIFS(Answers!$A$2:$A$2001,"Baseline",Answers!$C$2:$C$2001,$A40,Answers!$C$2:$C$2001,"&lt;&gt;")</f>
        <v>0</v>
      </c>
      <c r="N40" s="20" t="n">
        <f aca="false">COUNTIFS(Answers!$A$2:$A$2001,"Baseline",Answers!$C$2:$C$2001,$A40,Answers!$C$2:$C$2001,"&lt;&gt;",Answers!$H$2:$H$2001,"Yes")</f>
        <v>0</v>
      </c>
      <c r="O40" s="20" t="n">
        <f aca="false">COUNTIFS(Answers!$A$2:$A$2001,"Day 28",Answers!$C$2:$C$2001,$A40,Answers!$C$2:$C$2001,"&lt;&gt;")</f>
        <v>0</v>
      </c>
      <c r="P40" s="20" t="n">
        <f aca="false">COUNTIFS(Answers!$A$2:$A$2001,"Day 28",Answers!$C$2:$C$2001,$A40,Answers!$C$2:$C$2001,"&lt;&gt;",Answers!$H$2:$H$2001,"Yes")</f>
        <v>0</v>
      </c>
      <c r="Q40" s="0" t="str">
        <f aca="false">IF(M40=0,"",N40/M40)</f>
        <v/>
      </c>
      <c r="R40" s="0" t="str">
        <f aca="false">IF(O40=0,"",P40/O40)</f>
        <v/>
      </c>
      <c r="S40" s="0" t="str">
        <f aca="false">IF(M40=0,"",MAX(0,MIN(1,(Q40+Lists!$F$2^2/(2*M40)-Lists!$F$2*SQRT(Q40*(1-Q40)/M40+Lists!$F$2^2/(4*M40^2)))/(1+Lists!$F$2^2/M40))))</f>
        <v/>
      </c>
      <c r="T40" s="0" t="str">
        <f aca="false">IF(M40=0,"",MAX(0,MIN(1,(Q40+Lists!$F$2^2/(2*M40)+Lists!$F$2*SQRT(Q40*(1-Q40)/M40+Lists!$F$2^2/(4*M40^2)))/(1+Lists!$F$2^2/M40))))</f>
        <v/>
      </c>
      <c r="U40" s="0" t="str">
        <f aca="false">IF(O40=0,"",MAX(0,MIN(1,(R40+Lists!$F$2^2/(2*O40)-Lists!$F$2*SQRT(R40*(1-R40)/O40+Lists!$F$2^2/(4*O40^2)))/(1+Lists!$F$2^2/O40))))</f>
        <v/>
      </c>
      <c r="V40" s="0" t="str">
        <f aca="false">IF(O40=0,"",MAX(0,MIN(1,(R40+Lists!$F$2^2/(2*O40)+Lists!$F$2*SQRT(R40*(1-R40)/O40+Lists!$F$2^2/(4*O40^2)))/(1+Lists!$F$2^2/O40))))</f>
        <v/>
      </c>
      <c r="W40" s="0" t="str">
        <f aca="false">IF(OR(M40=0,O40=0),"",((R40-Q40)-SQRT((R40-U40)^2+(T40-Q40)^2))*100)</f>
        <v/>
      </c>
      <c r="X40" s="0" t="str">
        <f aca="false">IF(OR(M40=0,O40=0),"",((R40-Q40)+SQRT((V40-R40)^2+(Q40-S40)^2))*100)</f>
        <v/>
      </c>
      <c r="Y40" s="20" t="n">
        <f aca="false">COUNTIFS(Answers!$A$2:$A$2001,"Baseline",Answers!$C$2:$C$2001,$A40,Answers!$C$2:$C$2001,"&lt;&gt;")</f>
        <v>0</v>
      </c>
      <c r="Z40" s="20" t="n">
        <f aca="false">COUNTIFS(Answers!$A$2:$A$2001,"Baseline",Answers!$C$2:$C$2001,$A40,Answers!$C$2:$C$2001,"&lt;&gt;",Answers!$F$2:$F$2001,"Yes")</f>
        <v>0</v>
      </c>
      <c r="AA40" s="20" t="n">
        <f aca="false">COUNTIFS(Answers!$A$2:$A$2001,"Day 28",Answers!$C$2:$C$2001,$A40,Answers!$C$2:$C$2001,"&lt;&gt;")</f>
        <v>0</v>
      </c>
      <c r="AB40" s="20" t="n">
        <f aca="false">COUNTIFS(Answers!$A$2:$A$2001,"Day 28",Answers!$C$2:$C$2001,$A40,Answers!$C$2:$C$2001,"&lt;&gt;",Answers!$F$2:$F$2001,"Yes")</f>
        <v>0</v>
      </c>
      <c r="AC40" s="0" t="str">
        <f aca="false">IF(Y40=0,"",Z40/Y40)</f>
        <v/>
      </c>
      <c r="AD40" s="0" t="str">
        <f aca="false">IF(AA40=0,"",AB40/AA40)</f>
        <v/>
      </c>
      <c r="AE40" s="0" t="str">
        <f aca="false">IF(Y40=0,"",MAX(0,MIN(1,(AC40+Lists!$F$2^2/(2*Y40)-Lists!$F$2*SQRT(AC40*(1-AC40)/Y40+Lists!$F$2^2/(4*Y40^2)))/(1+Lists!$F$2^2/Y40))))</f>
        <v/>
      </c>
      <c r="AF40" s="0" t="str">
        <f aca="false">IF(Y40=0,"",MAX(0,MIN(1,(AC40+Lists!$F$2^2/(2*Y40)+Lists!$F$2*SQRT(AC40*(1-AC40)/Y40+Lists!$F$2^2/(4*Y40^2)))/(1+Lists!$F$2^2/Y40))))</f>
        <v/>
      </c>
      <c r="AG40" s="0" t="str">
        <f aca="false">IF(AA40=0,"",MAX(0,MIN(1,(AD40+Lists!$F$2^2/(2*AA40)-Lists!$F$2*SQRT(AD40*(1-AD40)/AA40+Lists!$F$2^2/(4*AA40^2)))/(1+Lists!$F$2^2/AA40))))</f>
        <v/>
      </c>
      <c r="AH40" s="0" t="str">
        <f aca="false">IF(AA40=0,"",MAX(0,MIN(1,(AD40+Lists!$F$2^2/(2*AA40)+Lists!$F$2*SQRT(AD40*(1-AD40)/AA40+Lists!$F$2^2/(4*AA40^2)))/(1+Lists!$F$2^2/AA40))))</f>
        <v/>
      </c>
      <c r="AI40" s="0" t="str">
        <f aca="false">IF(OR(Y40=0,AA40=0),"",((AD40-AC40)-SQRT((AD40-AG40)^2+(AF40-AC40)^2))*100)</f>
        <v/>
      </c>
      <c r="AJ40" s="0" t="str">
        <f aca="false">IF(OR(Y40=0,AA40=0),"",((AD40-AC40)+SQRT((AH40-AD40)^2+(AC40-AE40)^2))*100)</f>
        <v/>
      </c>
    </row>
    <row r="41" customFormat="false" ht="15" hidden="false" customHeight="false" outlineLevel="0" collapsed="false">
      <c r="A41" s="8" t="str">
        <f aca="false">IF(Setup!B40="","",Setup!A40)</f>
        <v/>
      </c>
      <c r="B41" s="8" t="str">
        <f aca="false">IF(M41=0,"",N41&amp;" of "&amp;M41)</f>
        <v/>
      </c>
      <c r="C41" s="8" t="str">
        <f aca="false">IF(O41=0,"",P41&amp;" of "&amp;O41)</f>
        <v/>
      </c>
      <c r="D41" s="19" t="str">
        <f aca="false">IF(OR(M41=0,O41=0),"",(R41-Q41)*100)</f>
        <v/>
      </c>
      <c r="E41" s="8" t="str">
        <f aca="false">IF(OR(M41=0,O41=0),"",IF(W41&gt;0,"Clear rise",IF(X41&lt;0,"Clear fall","Can't tell yet")))</f>
        <v/>
      </c>
      <c r="F41" s="8" t="str">
        <f aca="false">IF(Y41=0,"",Z41&amp;" of "&amp;Y41)</f>
        <v/>
      </c>
      <c r="G41" s="8" t="str">
        <f aca="false">IF(AA41=0,"",AB41&amp;" of "&amp;AA41)</f>
        <v/>
      </c>
      <c r="H41" s="19" t="str">
        <f aca="false">IF(OR(Y41=0,AA41=0),"",(AD41-AC41)*100)</f>
        <v/>
      </c>
      <c r="I41" s="8" t="str">
        <f aca="false">IF(OR(Y41=0,AA41=0),"",IF(AI41&gt;0,"Clear rise",IF(AJ41&lt;0,"Clear fall","Can't tell yet")))</f>
        <v/>
      </c>
      <c r="M41" s="20" t="n">
        <f aca="false">COUNTIFS(Answers!$A$2:$A$2001,"Baseline",Answers!$C$2:$C$2001,$A41,Answers!$C$2:$C$2001,"&lt;&gt;")</f>
        <v>0</v>
      </c>
      <c r="N41" s="20" t="n">
        <f aca="false">COUNTIFS(Answers!$A$2:$A$2001,"Baseline",Answers!$C$2:$C$2001,$A41,Answers!$C$2:$C$2001,"&lt;&gt;",Answers!$H$2:$H$2001,"Yes")</f>
        <v>0</v>
      </c>
      <c r="O41" s="20" t="n">
        <f aca="false">COUNTIFS(Answers!$A$2:$A$2001,"Day 28",Answers!$C$2:$C$2001,$A41,Answers!$C$2:$C$2001,"&lt;&gt;")</f>
        <v>0</v>
      </c>
      <c r="P41" s="20" t="n">
        <f aca="false">COUNTIFS(Answers!$A$2:$A$2001,"Day 28",Answers!$C$2:$C$2001,$A41,Answers!$C$2:$C$2001,"&lt;&gt;",Answers!$H$2:$H$2001,"Yes")</f>
        <v>0</v>
      </c>
      <c r="Q41" s="0" t="str">
        <f aca="false">IF(M41=0,"",N41/M41)</f>
        <v/>
      </c>
      <c r="R41" s="0" t="str">
        <f aca="false">IF(O41=0,"",P41/O41)</f>
        <v/>
      </c>
      <c r="S41" s="0" t="str">
        <f aca="false">IF(M41=0,"",MAX(0,MIN(1,(Q41+Lists!$F$2^2/(2*M41)-Lists!$F$2*SQRT(Q41*(1-Q41)/M41+Lists!$F$2^2/(4*M41^2)))/(1+Lists!$F$2^2/M41))))</f>
        <v/>
      </c>
      <c r="T41" s="0" t="str">
        <f aca="false">IF(M41=0,"",MAX(0,MIN(1,(Q41+Lists!$F$2^2/(2*M41)+Lists!$F$2*SQRT(Q41*(1-Q41)/M41+Lists!$F$2^2/(4*M41^2)))/(1+Lists!$F$2^2/M41))))</f>
        <v/>
      </c>
      <c r="U41" s="0" t="str">
        <f aca="false">IF(O41=0,"",MAX(0,MIN(1,(R41+Lists!$F$2^2/(2*O41)-Lists!$F$2*SQRT(R41*(1-R41)/O41+Lists!$F$2^2/(4*O41^2)))/(1+Lists!$F$2^2/O41))))</f>
        <v/>
      </c>
      <c r="V41" s="0" t="str">
        <f aca="false">IF(O41=0,"",MAX(0,MIN(1,(R41+Lists!$F$2^2/(2*O41)+Lists!$F$2*SQRT(R41*(1-R41)/O41+Lists!$F$2^2/(4*O41^2)))/(1+Lists!$F$2^2/O41))))</f>
        <v/>
      </c>
      <c r="W41" s="0" t="str">
        <f aca="false">IF(OR(M41=0,O41=0),"",((R41-Q41)-SQRT((R41-U41)^2+(T41-Q41)^2))*100)</f>
        <v/>
      </c>
      <c r="X41" s="0" t="str">
        <f aca="false">IF(OR(M41=0,O41=0),"",((R41-Q41)+SQRT((V41-R41)^2+(Q41-S41)^2))*100)</f>
        <v/>
      </c>
      <c r="Y41" s="20" t="n">
        <f aca="false">COUNTIFS(Answers!$A$2:$A$2001,"Baseline",Answers!$C$2:$C$2001,$A41,Answers!$C$2:$C$2001,"&lt;&gt;")</f>
        <v>0</v>
      </c>
      <c r="Z41" s="20" t="n">
        <f aca="false">COUNTIFS(Answers!$A$2:$A$2001,"Baseline",Answers!$C$2:$C$2001,$A41,Answers!$C$2:$C$2001,"&lt;&gt;",Answers!$F$2:$F$2001,"Yes")</f>
        <v>0</v>
      </c>
      <c r="AA41" s="20" t="n">
        <f aca="false">COUNTIFS(Answers!$A$2:$A$2001,"Day 28",Answers!$C$2:$C$2001,$A41,Answers!$C$2:$C$2001,"&lt;&gt;")</f>
        <v>0</v>
      </c>
      <c r="AB41" s="20" t="n">
        <f aca="false">COUNTIFS(Answers!$A$2:$A$2001,"Day 28",Answers!$C$2:$C$2001,$A41,Answers!$C$2:$C$2001,"&lt;&gt;",Answers!$F$2:$F$2001,"Yes")</f>
        <v>0</v>
      </c>
      <c r="AC41" s="0" t="str">
        <f aca="false">IF(Y41=0,"",Z41/Y41)</f>
        <v/>
      </c>
      <c r="AD41" s="0" t="str">
        <f aca="false">IF(AA41=0,"",AB41/AA41)</f>
        <v/>
      </c>
      <c r="AE41" s="0" t="str">
        <f aca="false">IF(Y41=0,"",MAX(0,MIN(1,(AC41+Lists!$F$2^2/(2*Y41)-Lists!$F$2*SQRT(AC41*(1-AC41)/Y41+Lists!$F$2^2/(4*Y41^2)))/(1+Lists!$F$2^2/Y41))))</f>
        <v/>
      </c>
      <c r="AF41" s="0" t="str">
        <f aca="false">IF(Y41=0,"",MAX(0,MIN(1,(AC41+Lists!$F$2^2/(2*Y41)+Lists!$F$2*SQRT(AC41*(1-AC41)/Y41+Lists!$F$2^2/(4*Y41^2)))/(1+Lists!$F$2^2/Y41))))</f>
        <v/>
      </c>
      <c r="AG41" s="0" t="str">
        <f aca="false">IF(AA41=0,"",MAX(0,MIN(1,(AD41+Lists!$F$2^2/(2*AA41)-Lists!$F$2*SQRT(AD41*(1-AD41)/AA41+Lists!$F$2^2/(4*AA41^2)))/(1+Lists!$F$2^2/AA41))))</f>
        <v/>
      </c>
      <c r="AH41" s="0" t="str">
        <f aca="false">IF(AA41=0,"",MAX(0,MIN(1,(AD41+Lists!$F$2^2/(2*AA41)+Lists!$F$2*SQRT(AD41*(1-AD41)/AA41+Lists!$F$2^2/(4*AA41^2)))/(1+Lists!$F$2^2/AA41))))</f>
        <v/>
      </c>
      <c r="AI41" s="0" t="str">
        <f aca="false">IF(OR(Y41=0,AA41=0),"",((AD41-AC41)-SQRT((AD41-AG41)^2+(AF41-AC41)^2))*100)</f>
        <v/>
      </c>
      <c r="AJ41" s="0" t="str">
        <f aca="false">IF(OR(Y41=0,AA41=0),"",((AD41-AC41)+SQRT((AH41-AD41)^2+(AC41-AE41)^2))*100)</f>
        <v/>
      </c>
    </row>
    <row r="42" customFormat="false" ht="15" hidden="false" customHeight="false" outlineLevel="0" collapsed="false">
      <c r="A42" s="8" t="str">
        <f aca="false">IF(Setup!B41="","",Setup!A41)</f>
        <v/>
      </c>
      <c r="B42" s="8" t="str">
        <f aca="false">IF(M42=0,"",N42&amp;" of "&amp;M42)</f>
        <v/>
      </c>
      <c r="C42" s="8" t="str">
        <f aca="false">IF(O42=0,"",P42&amp;" of "&amp;O42)</f>
        <v/>
      </c>
      <c r="D42" s="19" t="str">
        <f aca="false">IF(OR(M42=0,O42=0),"",(R42-Q42)*100)</f>
        <v/>
      </c>
      <c r="E42" s="8" t="str">
        <f aca="false">IF(OR(M42=0,O42=0),"",IF(W42&gt;0,"Clear rise",IF(X42&lt;0,"Clear fall","Can't tell yet")))</f>
        <v/>
      </c>
      <c r="F42" s="8" t="str">
        <f aca="false">IF(Y42=0,"",Z42&amp;" of "&amp;Y42)</f>
        <v/>
      </c>
      <c r="G42" s="8" t="str">
        <f aca="false">IF(AA42=0,"",AB42&amp;" of "&amp;AA42)</f>
        <v/>
      </c>
      <c r="H42" s="19" t="str">
        <f aca="false">IF(OR(Y42=0,AA42=0),"",(AD42-AC42)*100)</f>
        <v/>
      </c>
      <c r="I42" s="8" t="str">
        <f aca="false">IF(OR(Y42=0,AA42=0),"",IF(AI42&gt;0,"Clear rise",IF(AJ42&lt;0,"Clear fall","Can't tell yet")))</f>
        <v/>
      </c>
      <c r="M42" s="20" t="n">
        <f aca="false">COUNTIFS(Answers!$A$2:$A$2001,"Baseline",Answers!$C$2:$C$2001,$A42,Answers!$C$2:$C$2001,"&lt;&gt;")</f>
        <v>0</v>
      </c>
      <c r="N42" s="20" t="n">
        <f aca="false">COUNTIFS(Answers!$A$2:$A$2001,"Baseline",Answers!$C$2:$C$2001,$A42,Answers!$C$2:$C$2001,"&lt;&gt;",Answers!$H$2:$H$2001,"Yes")</f>
        <v>0</v>
      </c>
      <c r="O42" s="20" t="n">
        <f aca="false">COUNTIFS(Answers!$A$2:$A$2001,"Day 28",Answers!$C$2:$C$2001,$A42,Answers!$C$2:$C$2001,"&lt;&gt;")</f>
        <v>0</v>
      </c>
      <c r="P42" s="20" t="n">
        <f aca="false">COUNTIFS(Answers!$A$2:$A$2001,"Day 28",Answers!$C$2:$C$2001,$A42,Answers!$C$2:$C$2001,"&lt;&gt;",Answers!$H$2:$H$2001,"Yes")</f>
        <v>0</v>
      </c>
      <c r="Q42" s="0" t="str">
        <f aca="false">IF(M42=0,"",N42/M42)</f>
        <v/>
      </c>
      <c r="R42" s="0" t="str">
        <f aca="false">IF(O42=0,"",P42/O42)</f>
        <v/>
      </c>
      <c r="S42" s="0" t="str">
        <f aca="false">IF(M42=0,"",MAX(0,MIN(1,(Q42+Lists!$F$2^2/(2*M42)-Lists!$F$2*SQRT(Q42*(1-Q42)/M42+Lists!$F$2^2/(4*M42^2)))/(1+Lists!$F$2^2/M42))))</f>
        <v/>
      </c>
      <c r="T42" s="0" t="str">
        <f aca="false">IF(M42=0,"",MAX(0,MIN(1,(Q42+Lists!$F$2^2/(2*M42)+Lists!$F$2*SQRT(Q42*(1-Q42)/M42+Lists!$F$2^2/(4*M42^2)))/(1+Lists!$F$2^2/M42))))</f>
        <v/>
      </c>
      <c r="U42" s="0" t="str">
        <f aca="false">IF(O42=0,"",MAX(0,MIN(1,(R42+Lists!$F$2^2/(2*O42)-Lists!$F$2*SQRT(R42*(1-R42)/O42+Lists!$F$2^2/(4*O42^2)))/(1+Lists!$F$2^2/O42))))</f>
        <v/>
      </c>
      <c r="V42" s="0" t="str">
        <f aca="false">IF(O42=0,"",MAX(0,MIN(1,(R42+Lists!$F$2^2/(2*O42)+Lists!$F$2*SQRT(R42*(1-R42)/O42+Lists!$F$2^2/(4*O42^2)))/(1+Lists!$F$2^2/O42))))</f>
        <v/>
      </c>
      <c r="W42" s="0" t="str">
        <f aca="false">IF(OR(M42=0,O42=0),"",((R42-Q42)-SQRT((R42-U42)^2+(T42-Q42)^2))*100)</f>
        <v/>
      </c>
      <c r="X42" s="0" t="str">
        <f aca="false">IF(OR(M42=0,O42=0),"",((R42-Q42)+SQRT((V42-R42)^2+(Q42-S42)^2))*100)</f>
        <v/>
      </c>
      <c r="Y42" s="20" t="n">
        <f aca="false">COUNTIFS(Answers!$A$2:$A$2001,"Baseline",Answers!$C$2:$C$2001,$A42,Answers!$C$2:$C$2001,"&lt;&gt;")</f>
        <v>0</v>
      </c>
      <c r="Z42" s="20" t="n">
        <f aca="false">COUNTIFS(Answers!$A$2:$A$2001,"Baseline",Answers!$C$2:$C$2001,$A42,Answers!$C$2:$C$2001,"&lt;&gt;",Answers!$F$2:$F$2001,"Yes")</f>
        <v>0</v>
      </c>
      <c r="AA42" s="20" t="n">
        <f aca="false">COUNTIFS(Answers!$A$2:$A$2001,"Day 28",Answers!$C$2:$C$2001,$A42,Answers!$C$2:$C$2001,"&lt;&gt;")</f>
        <v>0</v>
      </c>
      <c r="AB42" s="20" t="n">
        <f aca="false">COUNTIFS(Answers!$A$2:$A$2001,"Day 28",Answers!$C$2:$C$2001,$A42,Answers!$C$2:$C$2001,"&lt;&gt;",Answers!$F$2:$F$2001,"Yes")</f>
        <v>0</v>
      </c>
      <c r="AC42" s="0" t="str">
        <f aca="false">IF(Y42=0,"",Z42/Y42)</f>
        <v/>
      </c>
      <c r="AD42" s="0" t="str">
        <f aca="false">IF(AA42=0,"",AB42/AA42)</f>
        <v/>
      </c>
      <c r="AE42" s="0" t="str">
        <f aca="false">IF(Y42=0,"",MAX(0,MIN(1,(AC42+Lists!$F$2^2/(2*Y42)-Lists!$F$2*SQRT(AC42*(1-AC42)/Y42+Lists!$F$2^2/(4*Y42^2)))/(1+Lists!$F$2^2/Y42))))</f>
        <v/>
      </c>
      <c r="AF42" s="0" t="str">
        <f aca="false">IF(Y42=0,"",MAX(0,MIN(1,(AC42+Lists!$F$2^2/(2*Y42)+Lists!$F$2*SQRT(AC42*(1-AC42)/Y42+Lists!$F$2^2/(4*Y42^2)))/(1+Lists!$F$2^2/Y42))))</f>
        <v/>
      </c>
      <c r="AG42" s="0" t="str">
        <f aca="false">IF(AA42=0,"",MAX(0,MIN(1,(AD42+Lists!$F$2^2/(2*AA42)-Lists!$F$2*SQRT(AD42*(1-AD42)/AA42+Lists!$F$2^2/(4*AA42^2)))/(1+Lists!$F$2^2/AA42))))</f>
        <v/>
      </c>
      <c r="AH42" s="0" t="str">
        <f aca="false">IF(AA42=0,"",MAX(0,MIN(1,(AD42+Lists!$F$2^2/(2*AA42)+Lists!$F$2*SQRT(AD42*(1-AD42)/AA42+Lists!$F$2^2/(4*AA42^2)))/(1+Lists!$F$2^2/AA42))))</f>
        <v/>
      </c>
      <c r="AI42" s="0" t="str">
        <f aca="false">IF(OR(Y42=0,AA42=0),"",((AD42-AC42)-SQRT((AD42-AG42)^2+(AF42-AC42)^2))*100)</f>
        <v/>
      </c>
      <c r="AJ42" s="0" t="str">
        <f aca="false">IF(OR(Y42=0,AA42=0),"",((AD42-AC42)+SQRT((AH42-AD42)^2+(AC42-AE42)^2))*100)</f>
        <v/>
      </c>
    </row>
    <row r="43" customFormat="false" ht="15" hidden="false" customHeight="false" outlineLevel="0" collapsed="false">
      <c r="A43" s="8" t="str">
        <f aca="false">IF(Setup!B42="","",Setup!A42)</f>
        <v/>
      </c>
      <c r="B43" s="8" t="str">
        <f aca="false">IF(M43=0,"",N43&amp;" of "&amp;M43)</f>
        <v/>
      </c>
      <c r="C43" s="8" t="str">
        <f aca="false">IF(O43=0,"",P43&amp;" of "&amp;O43)</f>
        <v/>
      </c>
      <c r="D43" s="19" t="str">
        <f aca="false">IF(OR(M43=0,O43=0),"",(R43-Q43)*100)</f>
        <v/>
      </c>
      <c r="E43" s="8" t="str">
        <f aca="false">IF(OR(M43=0,O43=0),"",IF(W43&gt;0,"Clear rise",IF(X43&lt;0,"Clear fall","Can't tell yet")))</f>
        <v/>
      </c>
      <c r="F43" s="8" t="str">
        <f aca="false">IF(Y43=0,"",Z43&amp;" of "&amp;Y43)</f>
        <v/>
      </c>
      <c r="G43" s="8" t="str">
        <f aca="false">IF(AA43=0,"",AB43&amp;" of "&amp;AA43)</f>
        <v/>
      </c>
      <c r="H43" s="19" t="str">
        <f aca="false">IF(OR(Y43=0,AA43=0),"",(AD43-AC43)*100)</f>
        <v/>
      </c>
      <c r="I43" s="8" t="str">
        <f aca="false">IF(OR(Y43=0,AA43=0),"",IF(AI43&gt;0,"Clear rise",IF(AJ43&lt;0,"Clear fall","Can't tell yet")))</f>
        <v/>
      </c>
      <c r="M43" s="20" t="n">
        <f aca="false">COUNTIFS(Answers!$A$2:$A$2001,"Baseline",Answers!$C$2:$C$2001,$A43,Answers!$C$2:$C$2001,"&lt;&gt;")</f>
        <v>0</v>
      </c>
      <c r="N43" s="20" t="n">
        <f aca="false">COUNTIFS(Answers!$A$2:$A$2001,"Baseline",Answers!$C$2:$C$2001,$A43,Answers!$C$2:$C$2001,"&lt;&gt;",Answers!$H$2:$H$2001,"Yes")</f>
        <v>0</v>
      </c>
      <c r="O43" s="20" t="n">
        <f aca="false">COUNTIFS(Answers!$A$2:$A$2001,"Day 28",Answers!$C$2:$C$2001,$A43,Answers!$C$2:$C$2001,"&lt;&gt;")</f>
        <v>0</v>
      </c>
      <c r="P43" s="20" t="n">
        <f aca="false">COUNTIFS(Answers!$A$2:$A$2001,"Day 28",Answers!$C$2:$C$2001,$A43,Answers!$C$2:$C$2001,"&lt;&gt;",Answers!$H$2:$H$2001,"Yes")</f>
        <v>0</v>
      </c>
      <c r="Q43" s="0" t="str">
        <f aca="false">IF(M43=0,"",N43/M43)</f>
        <v/>
      </c>
      <c r="R43" s="0" t="str">
        <f aca="false">IF(O43=0,"",P43/O43)</f>
        <v/>
      </c>
      <c r="S43" s="0" t="str">
        <f aca="false">IF(M43=0,"",MAX(0,MIN(1,(Q43+Lists!$F$2^2/(2*M43)-Lists!$F$2*SQRT(Q43*(1-Q43)/M43+Lists!$F$2^2/(4*M43^2)))/(1+Lists!$F$2^2/M43))))</f>
        <v/>
      </c>
      <c r="T43" s="0" t="str">
        <f aca="false">IF(M43=0,"",MAX(0,MIN(1,(Q43+Lists!$F$2^2/(2*M43)+Lists!$F$2*SQRT(Q43*(1-Q43)/M43+Lists!$F$2^2/(4*M43^2)))/(1+Lists!$F$2^2/M43))))</f>
        <v/>
      </c>
      <c r="U43" s="0" t="str">
        <f aca="false">IF(O43=0,"",MAX(0,MIN(1,(R43+Lists!$F$2^2/(2*O43)-Lists!$F$2*SQRT(R43*(1-R43)/O43+Lists!$F$2^2/(4*O43^2)))/(1+Lists!$F$2^2/O43))))</f>
        <v/>
      </c>
      <c r="V43" s="0" t="str">
        <f aca="false">IF(O43=0,"",MAX(0,MIN(1,(R43+Lists!$F$2^2/(2*O43)+Lists!$F$2*SQRT(R43*(1-R43)/O43+Lists!$F$2^2/(4*O43^2)))/(1+Lists!$F$2^2/O43))))</f>
        <v/>
      </c>
      <c r="W43" s="0" t="str">
        <f aca="false">IF(OR(M43=0,O43=0),"",((R43-Q43)-SQRT((R43-U43)^2+(T43-Q43)^2))*100)</f>
        <v/>
      </c>
      <c r="X43" s="0" t="str">
        <f aca="false">IF(OR(M43=0,O43=0),"",((R43-Q43)+SQRT((V43-R43)^2+(Q43-S43)^2))*100)</f>
        <v/>
      </c>
      <c r="Y43" s="20" t="n">
        <f aca="false">COUNTIFS(Answers!$A$2:$A$2001,"Baseline",Answers!$C$2:$C$2001,$A43,Answers!$C$2:$C$2001,"&lt;&gt;")</f>
        <v>0</v>
      </c>
      <c r="Z43" s="20" t="n">
        <f aca="false">COUNTIFS(Answers!$A$2:$A$2001,"Baseline",Answers!$C$2:$C$2001,$A43,Answers!$C$2:$C$2001,"&lt;&gt;",Answers!$F$2:$F$2001,"Yes")</f>
        <v>0</v>
      </c>
      <c r="AA43" s="20" t="n">
        <f aca="false">COUNTIFS(Answers!$A$2:$A$2001,"Day 28",Answers!$C$2:$C$2001,$A43,Answers!$C$2:$C$2001,"&lt;&gt;")</f>
        <v>0</v>
      </c>
      <c r="AB43" s="20" t="n">
        <f aca="false">COUNTIFS(Answers!$A$2:$A$2001,"Day 28",Answers!$C$2:$C$2001,$A43,Answers!$C$2:$C$2001,"&lt;&gt;",Answers!$F$2:$F$2001,"Yes")</f>
        <v>0</v>
      </c>
      <c r="AC43" s="0" t="str">
        <f aca="false">IF(Y43=0,"",Z43/Y43)</f>
        <v/>
      </c>
      <c r="AD43" s="0" t="str">
        <f aca="false">IF(AA43=0,"",AB43/AA43)</f>
        <v/>
      </c>
      <c r="AE43" s="0" t="str">
        <f aca="false">IF(Y43=0,"",MAX(0,MIN(1,(AC43+Lists!$F$2^2/(2*Y43)-Lists!$F$2*SQRT(AC43*(1-AC43)/Y43+Lists!$F$2^2/(4*Y43^2)))/(1+Lists!$F$2^2/Y43))))</f>
        <v/>
      </c>
      <c r="AF43" s="0" t="str">
        <f aca="false">IF(Y43=0,"",MAX(0,MIN(1,(AC43+Lists!$F$2^2/(2*Y43)+Lists!$F$2*SQRT(AC43*(1-AC43)/Y43+Lists!$F$2^2/(4*Y43^2)))/(1+Lists!$F$2^2/Y43))))</f>
        <v/>
      </c>
      <c r="AG43" s="0" t="str">
        <f aca="false">IF(AA43=0,"",MAX(0,MIN(1,(AD43+Lists!$F$2^2/(2*AA43)-Lists!$F$2*SQRT(AD43*(1-AD43)/AA43+Lists!$F$2^2/(4*AA43^2)))/(1+Lists!$F$2^2/AA43))))</f>
        <v/>
      </c>
      <c r="AH43" s="0" t="str">
        <f aca="false">IF(AA43=0,"",MAX(0,MIN(1,(AD43+Lists!$F$2^2/(2*AA43)+Lists!$F$2*SQRT(AD43*(1-AD43)/AA43+Lists!$F$2^2/(4*AA43^2)))/(1+Lists!$F$2^2/AA43))))</f>
        <v/>
      </c>
      <c r="AI43" s="0" t="str">
        <f aca="false">IF(OR(Y43=0,AA43=0),"",((AD43-AC43)-SQRT((AD43-AG43)^2+(AF43-AC43)^2))*100)</f>
        <v/>
      </c>
      <c r="AJ43" s="0" t="str">
        <f aca="false">IF(OR(Y43=0,AA43=0),"",((AD43-AC43)+SQRT((AH43-AD43)^2+(AC43-AE43)^2))*100)</f>
        <v/>
      </c>
    </row>
    <row r="44" customFormat="false" ht="15" hidden="false" customHeight="false" outlineLevel="0" collapsed="false">
      <c r="A44" s="8" t="str">
        <f aca="false">IF(Setup!B43="","",Setup!A43)</f>
        <v/>
      </c>
      <c r="B44" s="8" t="str">
        <f aca="false">IF(M44=0,"",N44&amp;" of "&amp;M44)</f>
        <v/>
      </c>
      <c r="C44" s="8" t="str">
        <f aca="false">IF(O44=0,"",P44&amp;" of "&amp;O44)</f>
        <v/>
      </c>
      <c r="D44" s="19" t="str">
        <f aca="false">IF(OR(M44=0,O44=0),"",(R44-Q44)*100)</f>
        <v/>
      </c>
      <c r="E44" s="8" t="str">
        <f aca="false">IF(OR(M44=0,O44=0),"",IF(W44&gt;0,"Clear rise",IF(X44&lt;0,"Clear fall","Can't tell yet")))</f>
        <v/>
      </c>
      <c r="F44" s="8" t="str">
        <f aca="false">IF(Y44=0,"",Z44&amp;" of "&amp;Y44)</f>
        <v/>
      </c>
      <c r="G44" s="8" t="str">
        <f aca="false">IF(AA44=0,"",AB44&amp;" of "&amp;AA44)</f>
        <v/>
      </c>
      <c r="H44" s="19" t="str">
        <f aca="false">IF(OR(Y44=0,AA44=0),"",(AD44-AC44)*100)</f>
        <v/>
      </c>
      <c r="I44" s="8" t="str">
        <f aca="false">IF(OR(Y44=0,AA44=0),"",IF(AI44&gt;0,"Clear rise",IF(AJ44&lt;0,"Clear fall","Can't tell yet")))</f>
        <v/>
      </c>
      <c r="M44" s="20" t="n">
        <f aca="false">COUNTIFS(Answers!$A$2:$A$2001,"Baseline",Answers!$C$2:$C$2001,$A44,Answers!$C$2:$C$2001,"&lt;&gt;")</f>
        <v>0</v>
      </c>
      <c r="N44" s="20" t="n">
        <f aca="false">COUNTIFS(Answers!$A$2:$A$2001,"Baseline",Answers!$C$2:$C$2001,$A44,Answers!$C$2:$C$2001,"&lt;&gt;",Answers!$H$2:$H$2001,"Yes")</f>
        <v>0</v>
      </c>
      <c r="O44" s="20" t="n">
        <f aca="false">COUNTIFS(Answers!$A$2:$A$2001,"Day 28",Answers!$C$2:$C$2001,$A44,Answers!$C$2:$C$2001,"&lt;&gt;")</f>
        <v>0</v>
      </c>
      <c r="P44" s="20" t="n">
        <f aca="false">COUNTIFS(Answers!$A$2:$A$2001,"Day 28",Answers!$C$2:$C$2001,$A44,Answers!$C$2:$C$2001,"&lt;&gt;",Answers!$H$2:$H$2001,"Yes")</f>
        <v>0</v>
      </c>
      <c r="Q44" s="0" t="str">
        <f aca="false">IF(M44=0,"",N44/M44)</f>
        <v/>
      </c>
      <c r="R44" s="0" t="str">
        <f aca="false">IF(O44=0,"",P44/O44)</f>
        <v/>
      </c>
      <c r="S44" s="0" t="str">
        <f aca="false">IF(M44=0,"",MAX(0,MIN(1,(Q44+Lists!$F$2^2/(2*M44)-Lists!$F$2*SQRT(Q44*(1-Q44)/M44+Lists!$F$2^2/(4*M44^2)))/(1+Lists!$F$2^2/M44))))</f>
        <v/>
      </c>
      <c r="T44" s="0" t="str">
        <f aca="false">IF(M44=0,"",MAX(0,MIN(1,(Q44+Lists!$F$2^2/(2*M44)+Lists!$F$2*SQRT(Q44*(1-Q44)/M44+Lists!$F$2^2/(4*M44^2)))/(1+Lists!$F$2^2/M44))))</f>
        <v/>
      </c>
      <c r="U44" s="0" t="str">
        <f aca="false">IF(O44=0,"",MAX(0,MIN(1,(R44+Lists!$F$2^2/(2*O44)-Lists!$F$2*SQRT(R44*(1-R44)/O44+Lists!$F$2^2/(4*O44^2)))/(1+Lists!$F$2^2/O44))))</f>
        <v/>
      </c>
      <c r="V44" s="0" t="str">
        <f aca="false">IF(O44=0,"",MAX(0,MIN(1,(R44+Lists!$F$2^2/(2*O44)+Lists!$F$2*SQRT(R44*(1-R44)/O44+Lists!$F$2^2/(4*O44^2)))/(1+Lists!$F$2^2/O44))))</f>
        <v/>
      </c>
      <c r="W44" s="0" t="str">
        <f aca="false">IF(OR(M44=0,O44=0),"",((R44-Q44)-SQRT((R44-U44)^2+(T44-Q44)^2))*100)</f>
        <v/>
      </c>
      <c r="X44" s="0" t="str">
        <f aca="false">IF(OR(M44=0,O44=0),"",((R44-Q44)+SQRT((V44-R44)^2+(Q44-S44)^2))*100)</f>
        <v/>
      </c>
      <c r="Y44" s="20" t="n">
        <f aca="false">COUNTIFS(Answers!$A$2:$A$2001,"Baseline",Answers!$C$2:$C$2001,$A44,Answers!$C$2:$C$2001,"&lt;&gt;")</f>
        <v>0</v>
      </c>
      <c r="Z44" s="20" t="n">
        <f aca="false">COUNTIFS(Answers!$A$2:$A$2001,"Baseline",Answers!$C$2:$C$2001,$A44,Answers!$C$2:$C$2001,"&lt;&gt;",Answers!$F$2:$F$2001,"Yes")</f>
        <v>0</v>
      </c>
      <c r="AA44" s="20" t="n">
        <f aca="false">COUNTIFS(Answers!$A$2:$A$2001,"Day 28",Answers!$C$2:$C$2001,$A44,Answers!$C$2:$C$2001,"&lt;&gt;")</f>
        <v>0</v>
      </c>
      <c r="AB44" s="20" t="n">
        <f aca="false">COUNTIFS(Answers!$A$2:$A$2001,"Day 28",Answers!$C$2:$C$2001,$A44,Answers!$C$2:$C$2001,"&lt;&gt;",Answers!$F$2:$F$2001,"Yes")</f>
        <v>0</v>
      </c>
      <c r="AC44" s="0" t="str">
        <f aca="false">IF(Y44=0,"",Z44/Y44)</f>
        <v/>
      </c>
      <c r="AD44" s="0" t="str">
        <f aca="false">IF(AA44=0,"",AB44/AA44)</f>
        <v/>
      </c>
      <c r="AE44" s="0" t="str">
        <f aca="false">IF(Y44=0,"",MAX(0,MIN(1,(AC44+Lists!$F$2^2/(2*Y44)-Lists!$F$2*SQRT(AC44*(1-AC44)/Y44+Lists!$F$2^2/(4*Y44^2)))/(1+Lists!$F$2^2/Y44))))</f>
        <v/>
      </c>
      <c r="AF44" s="0" t="str">
        <f aca="false">IF(Y44=0,"",MAX(0,MIN(1,(AC44+Lists!$F$2^2/(2*Y44)+Lists!$F$2*SQRT(AC44*(1-AC44)/Y44+Lists!$F$2^2/(4*Y44^2)))/(1+Lists!$F$2^2/Y44))))</f>
        <v/>
      </c>
      <c r="AG44" s="0" t="str">
        <f aca="false">IF(AA44=0,"",MAX(0,MIN(1,(AD44+Lists!$F$2^2/(2*AA44)-Lists!$F$2*SQRT(AD44*(1-AD44)/AA44+Lists!$F$2^2/(4*AA44^2)))/(1+Lists!$F$2^2/AA44))))</f>
        <v/>
      </c>
      <c r="AH44" s="0" t="str">
        <f aca="false">IF(AA44=0,"",MAX(0,MIN(1,(AD44+Lists!$F$2^2/(2*AA44)+Lists!$F$2*SQRT(AD44*(1-AD44)/AA44+Lists!$F$2^2/(4*AA44^2)))/(1+Lists!$F$2^2/AA44))))</f>
        <v/>
      </c>
      <c r="AI44" s="0" t="str">
        <f aca="false">IF(OR(Y44=0,AA44=0),"",((AD44-AC44)-SQRT((AD44-AG44)^2+(AF44-AC44)^2))*100)</f>
        <v/>
      </c>
      <c r="AJ44" s="0" t="str">
        <f aca="false">IF(OR(Y44=0,AA44=0),"",((AD44-AC44)+SQRT((AH44-AD44)^2+(AC44-AE44)^2))*100)</f>
        <v/>
      </c>
    </row>
    <row r="45" customFormat="false" ht="15" hidden="false" customHeight="false" outlineLevel="0" collapsed="false">
      <c r="A45" s="8" t="str">
        <f aca="false">IF(Setup!B44="","",Setup!A44)</f>
        <v/>
      </c>
      <c r="B45" s="8" t="str">
        <f aca="false">IF(M45=0,"",N45&amp;" of "&amp;M45)</f>
        <v/>
      </c>
      <c r="C45" s="8" t="str">
        <f aca="false">IF(O45=0,"",P45&amp;" of "&amp;O45)</f>
        <v/>
      </c>
      <c r="D45" s="19" t="str">
        <f aca="false">IF(OR(M45=0,O45=0),"",(R45-Q45)*100)</f>
        <v/>
      </c>
      <c r="E45" s="8" t="str">
        <f aca="false">IF(OR(M45=0,O45=0),"",IF(W45&gt;0,"Clear rise",IF(X45&lt;0,"Clear fall","Can't tell yet")))</f>
        <v/>
      </c>
      <c r="F45" s="8" t="str">
        <f aca="false">IF(Y45=0,"",Z45&amp;" of "&amp;Y45)</f>
        <v/>
      </c>
      <c r="G45" s="8" t="str">
        <f aca="false">IF(AA45=0,"",AB45&amp;" of "&amp;AA45)</f>
        <v/>
      </c>
      <c r="H45" s="19" t="str">
        <f aca="false">IF(OR(Y45=0,AA45=0),"",(AD45-AC45)*100)</f>
        <v/>
      </c>
      <c r="I45" s="8" t="str">
        <f aca="false">IF(OR(Y45=0,AA45=0),"",IF(AI45&gt;0,"Clear rise",IF(AJ45&lt;0,"Clear fall","Can't tell yet")))</f>
        <v/>
      </c>
      <c r="M45" s="20" t="n">
        <f aca="false">COUNTIFS(Answers!$A$2:$A$2001,"Baseline",Answers!$C$2:$C$2001,$A45,Answers!$C$2:$C$2001,"&lt;&gt;")</f>
        <v>0</v>
      </c>
      <c r="N45" s="20" t="n">
        <f aca="false">COUNTIFS(Answers!$A$2:$A$2001,"Baseline",Answers!$C$2:$C$2001,$A45,Answers!$C$2:$C$2001,"&lt;&gt;",Answers!$H$2:$H$2001,"Yes")</f>
        <v>0</v>
      </c>
      <c r="O45" s="20" t="n">
        <f aca="false">COUNTIFS(Answers!$A$2:$A$2001,"Day 28",Answers!$C$2:$C$2001,$A45,Answers!$C$2:$C$2001,"&lt;&gt;")</f>
        <v>0</v>
      </c>
      <c r="P45" s="20" t="n">
        <f aca="false">COUNTIFS(Answers!$A$2:$A$2001,"Day 28",Answers!$C$2:$C$2001,$A45,Answers!$C$2:$C$2001,"&lt;&gt;",Answers!$H$2:$H$2001,"Yes")</f>
        <v>0</v>
      </c>
      <c r="Q45" s="0" t="str">
        <f aca="false">IF(M45=0,"",N45/M45)</f>
        <v/>
      </c>
      <c r="R45" s="0" t="str">
        <f aca="false">IF(O45=0,"",P45/O45)</f>
        <v/>
      </c>
      <c r="S45" s="0" t="str">
        <f aca="false">IF(M45=0,"",MAX(0,MIN(1,(Q45+Lists!$F$2^2/(2*M45)-Lists!$F$2*SQRT(Q45*(1-Q45)/M45+Lists!$F$2^2/(4*M45^2)))/(1+Lists!$F$2^2/M45))))</f>
        <v/>
      </c>
      <c r="T45" s="0" t="str">
        <f aca="false">IF(M45=0,"",MAX(0,MIN(1,(Q45+Lists!$F$2^2/(2*M45)+Lists!$F$2*SQRT(Q45*(1-Q45)/M45+Lists!$F$2^2/(4*M45^2)))/(1+Lists!$F$2^2/M45))))</f>
        <v/>
      </c>
      <c r="U45" s="0" t="str">
        <f aca="false">IF(O45=0,"",MAX(0,MIN(1,(R45+Lists!$F$2^2/(2*O45)-Lists!$F$2*SQRT(R45*(1-R45)/O45+Lists!$F$2^2/(4*O45^2)))/(1+Lists!$F$2^2/O45))))</f>
        <v/>
      </c>
      <c r="V45" s="0" t="str">
        <f aca="false">IF(O45=0,"",MAX(0,MIN(1,(R45+Lists!$F$2^2/(2*O45)+Lists!$F$2*SQRT(R45*(1-R45)/O45+Lists!$F$2^2/(4*O45^2)))/(1+Lists!$F$2^2/O45))))</f>
        <v/>
      </c>
      <c r="W45" s="0" t="str">
        <f aca="false">IF(OR(M45=0,O45=0),"",((R45-Q45)-SQRT((R45-U45)^2+(T45-Q45)^2))*100)</f>
        <v/>
      </c>
      <c r="X45" s="0" t="str">
        <f aca="false">IF(OR(M45=0,O45=0),"",((R45-Q45)+SQRT((V45-R45)^2+(Q45-S45)^2))*100)</f>
        <v/>
      </c>
      <c r="Y45" s="20" t="n">
        <f aca="false">COUNTIFS(Answers!$A$2:$A$2001,"Baseline",Answers!$C$2:$C$2001,$A45,Answers!$C$2:$C$2001,"&lt;&gt;")</f>
        <v>0</v>
      </c>
      <c r="Z45" s="20" t="n">
        <f aca="false">COUNTIFS(Answers!$A$2:$A$2001,"Baseline",Answers!$C$2:$C$2001,$A45,Answers!$C$2:$C$2001,"&lt;&gt;",Answers!$F$2:$F$2001,"Yes")</f>
        <v>0</v>
      </c>
      <c r="AA45" s="20" t="n">
        <f aca="false">COUNTIFS(Answers!$A$2:$A$2001,"Day 28",Answers!$C$2:$C$2001,$A45,Answers!$C$2:$C$2001,"&lt;&gt;")</f>
        <v>0</v>
      </c>
      <c r="AB45" s="20" t="n">
        <f aca="false">COUNTIFS(Answers!$A$2:$A$2001,"Day 28",Answers!$C$2:$C$2001,$A45,Answers!$C$2:$C$2001,"&lt;&gt;",Answers!$F$2:$F$2001,"Yes")</f>
        <v>0</v>
      </c>
      <c r="AC45" s="0" t="str">
        <f aca="false">IF(Y45=0,"",Z45/Y45)</f>
        <v/>
      </c>
      <c r="AD45" s="0" t="str">
        <f aca="false">IF(AA45=0,"",AB45/AA45)</f>
        <v/>
      </c>
      <c r="AE45" s="0" t="str">
        <f aca="false">IF(Y45=0,"",MAX(0,MIN(1,(AC45+Lists!$F$2^2/(2*Y45)-Lists!$F$2*SQRT(AC45*(1-AC45)/Y45+Lists!$F$2^2/(4*Y45^2)))/(1+Lists!$F$2^2/Y45))))</f>
        <v/>
      </c>
      <c r="AF45" s="0" t="str">
        <f aca="false">IF(Y45=0,"",MAX(0,MIN(1,(AC45+Lists!$F$2^2/(2*Y45)+Lists!$F$2*SQRT(AC45*(1-AC45)/Y45+Lists!$F$2^2/(4*Y45^2)))/(1+Lists!$F$2^2/Y45))))</f>
        <v/>
      </c>
      <c r="AG45" s="0" t="str">
        <f aca="false">IF(AA45=0,"",MAX(0,MIN(1,(AD45+Lists!$F$2^2/(2*AA45)-Lists!$F$2*SQRT(AD45*(1-AD45)/AA45+Lists!$F$2^2/(4*AA45^2)))/(1+Lists!$F$2^2/AA45))))</f>
        <v/>
      </c>
      <c r="AH45" s="0" t="str">
        <f aca="false">IF(AA45=0,"",MAX(0,MIN(1,(AD45+Lists!$F$2^2/(2*AA45)+Lists!$F$2*SQRT(AD45*(1-AD45)/AA45+Lists!$F$2^2/(4*AA45^2)))/(1+Lists!$F$2^2/AA45))))</f>
        <v/>
      </c>
      <c r="AI45" s="0" t="str">
        <f aca="false">IF(OR(Y45=0,AA45=0),"",((AD45-AC45)-SQRT((AD45-AG45)^2+(AF45-AC45)^2))*100)</f>
        <v/>
      </c>
      <c r="AJ45" s="0" t="str">
        <f aca="false">IF(OR(Y45=0,AA45=0),"",((AD45-AC45)+SQRT((AH45-AD45)^2+(AC45-AE45)^2))*100)</f>
        <v/>
      </c>
    </row>
    <row r="46" customFormat="false" ht="15" hidden="false" customHeight="false" outlineLevel="0" collapsed="false">
      <c r="A46" s="8" t="str">
        <f aca="false">IF(Setup!B45="","",Setup!A45)</f>
        <v/>
      </c>
      <c r="B46" s="8" t="str">
        <f aca="false">IF(M46=0,"",N46&amp;" of "&amp;M46)</f>
        <v/>
      </c>
      <c r="C46" s="8" t="str">
        <f aca="false">IF(O46=0,"",P46&amp;" of "&amp;O46)</f>
        <v/>
      </c>
      <c r="D46" s="19" t="str">
        <f aca="false">IF(OR(M46=0,O46=0),"",(R46-Q46)*100)</f>
        <v/>
      </c>
      <c r="E46" s="8" t="str">
        <f aca="false">IF(OR(M46=0,O46=0),"",IF(W46&gt;0,"Clear rise",IF(X46&lt;0,"Clear fall","Can't tell yet")))</f>
        <v/>
      </c>
      <c r="F46" s="8" t="str">
        <f aca="false">IF(Y46=0,"",Z46&amp;" of "&amp;Y46)</f>
        <v/>
      </c>
      <c r="G46" s="8" t="str">
        <f aca="false">IF(AA46=0,"",AB46&amp;" of "&amp;AA46)</f>
        <v/>
      </c>
      <c r="H46" s="19" t="str">
        <f aca="false">IF(OR(Y46=0,AA46=0),"",(AD46-AC46)*100)</f>
        <v/>
      </c>
      <c r="I46" s="8" t="str">
        <f aca="false">IF(OR(Y46=0,AA46=0),"",IF(AI46&gt;0,"Clear rise",IF(AJ46&lt;0,"Clear fall","Can't tell yet")))</f>
        <v/>
      </c>
      <c r="M46" s="20" t="n">
        <f aca="false">COUNTIFS(Answers!$A$2:$A$2001,"Baseline",Answers!$C$2:$C$2001,$A46,Answers!$C$2:$C$2001,"&lt;&gt;")</f>
        <v>0</v>
      </c>
      <c r="N46" s="20" t="n">
        <f aca="false">COUNTIFS(Answers!$A$2:$A$2001,"Baseline",Answers!$C$2:$C$2001,$A46,Answers!$C$2:$C$2001,"&lt;&gt;",Answers!$H$2:$H$2001,"Yes")</f>
        <v>0</v>
      </c>
      <c r="O46" s="20" t="n">
        <f aca="false">COUNTIFS(Answers!$A$2:$A$2001,"Day 28",Answers!$C$2:$C$2001,$A46,Answers!$C$2:$C$2001,"&lt;&gt;")</f>
        <v>0</v>
      </c>
      <c r="P46" s="20" t="n">
        <f aca="false">COUNTIFS(Answers!$A$2:$A$2001,"Day 28",Answers!$C$2:$C$2001,$A46,Answers!$C$2:$C$2001,"&lt;&gt;",Answers!$H$2:$H$2001,"Yes")</f>
        <v>0</v>
      </c>
      <c r="Q46" s="0" t="str">
        <f aca="false">IF(M46=0,"",N46/M46)</f>
        <v/>
      </c>
      <c r="R46" s="0" t="str">
        <f aca="false">IF(O46=0,"",P46/O46)</f>
        <v/>
      </c>
      <c r="S46" s="0" t="str">
        <f aca="false">IF(M46=0,"",MAX(0,MIN(1,(Q46+Lists!$F$2^2/(2*M46)-Lists!$F$2*SQRT(Q46*(1-Q46)/M46+Lists!$F$2^2/(4*M46^2)))/(1+Lists!$F$2^2/M46))))</f>
        <v/>
      </c>
      <c r="T46" s="0" t="str">
        <f aca="false">IF(M46=0,"",MAX(0,MIN(1,(Q46+Lists!$F$2^2/(2*M46)+Lists!$F$2*SQRT(Q46*(1-Q46)/M46+Lists!$F$2^2/(4*M46^2)))/(1+Lists!$F$2^2/M46))))</f>
        <v/>
      </c>
      <c r="U46" s="0" t="str">
        <f aca="false">IF(O46=0,"",MAX(0,MIN(1,(R46+Lists!$F$2^2/(2*O46)-Lists!$F$2*SQRT(R46*(1-R46)/O46+Lists!$F$2^2/(4*O46^2)))/(1+Lists!$F$2^2/O46))))</f>
        <v/>
      </c>
      <c r="V46" s="0" t="str">
        <f aca="false">IF(O46=0,"",MAX(0,MIN(1,(R46+Lists!$F$2^2/(2*O46)+Lists!$F$2*SQRT(R46*(1-R46)/O46+Lists!$F$2^2/(4*O46^2)))/(1+Lists!$F$2^2/O46))))</f>
        <v/>
      </c>
      <c r="W46" s="0" t="str">
        <f aca="false">IF(OR(M46=0,O46=0),"",((R46-Q46)-SQRT((R46-U46)^2+(T46-Q46)^2))*100)</f>
        <v/>
      </c>
      <c r="X46" s="0" t="str">
        <f aca="false">IF(OR(M46=0,O46=0),"",((R46-Q46)+SQRT((V46-R46)^2+(Q46-S46)^2))*100)</f>
        <v/>
      </c>
      <c r="Y46" s="20" t="n">
        <f aca="false">COUNTIFS(Answers!$A$2:$A$2001,"Baseline",Answers!$C$2:$C$2001,$A46,Answers!$C$2:$C$2001,"&lt;&gt;")</f>
        <v>0</v>
      </c>
      <c r="Z46" s="20" t="n">
        <f aca="false">COUNTIFS(Answers!$A$2:$A$2001,"Baseline",Answers!$C$2:$C$2001,$A46,Answers!$C$2:$C$2001,"&lt;&gt;",Answers!$F$2:$F$2001,"Yes")</f>
        <v>0</v>
      </c>
      <c r="AA46" s="20" t="n">
        <f aca="false">COUNTIFS(Answers!$A$2:$A$2001,"Day 28",Answers!$C$2:$C$2001,$A46,Answers!$C$2:$C$2001,"&lt;&gt;")</f>
        <v>0</v>
      </c>
      <c r="AB46" s="20" t="n">
        <f aca="false">COUNTIFS(Answers!$A$2:$A$2001,"Day 28",Answers!$C$2:$C$2001,$A46,Answers!$C$2:$C$2001,"&lt;&gt;",Answers!$F$2:$F$2001,"Yes")</f>
        <v>0</v>
      </c>
      <c r="AC46" s="0" t="str">
        <f aca="false">IF(Y46=0,"",Z46/Y46)</f>
        <v/>
      </c>
      <c r="AD46" s="0" t="str">
        <f aca="false">IF(AA46=0,"",AB46/AA46)</f>
        <v/>
      </c>
      <c r="AE46" s="0" t="str">
        <f aca="false">IF(Y46=0,"",MAX(0,MIN(1,(AC46+Lists!$F$2^2/(2*Y46)-Lists!$F$2*SQRT(AC46*(1-AC46)/Y46+Lists!$F$2^2/(4*Y46^2)))/(1+Lists!$F$2^2/Y46))))</f>
        <v/>
      </c>
      <c r="AF46" s="0" t="str">
        <f aca="false">IF(Y46=0,"",MAX(0,MIN(1,(AC46+Lists!$F$2^2/(2*Y46)+Lists!$F$2*SQRT(AC46*(1-AC46)/Y46+Lists!$F$2^2/(4*Y46^2)))/(1+Lists!$F$2^2/Y46))))</f>
        <v/>
      </c>
      <c r="AG46" s="0" t="str">
        <f aca="false">IF(AA46=0,"",MAX(0,MIN(1,(AD46+Lists!$F$2^2/(2*AA46)-Lists!$F$2*SQRT(AD46*(1-AD46)/AA46+Lists!$F$2^2/(4*AA46^2)))/(1+Lists!$F$2^2/AA46))))</f>
        <v/>
      </c>
      <c r="AH46" s="0" t="str">
        <f aca="false">IF(AA46=0,"",MAX(0,MIN(1,(AD46+Lists!$F$2^2/(2*AA46)+Lists!$F$2*SQRT(AD46*(1-AD46)/AA46+Lists!$F$2^2/(4*AA46^2)))/(1+Lists!$F$2^2/AA46))))</f>
        <v/>
      </c>
      <c r="AI46" s="0" t="str">
        <f aca="false">IF(OR(Y46=0,AA46=0),"",((AD46-AC46)-SQRT((AD46-AG46)^2+(AF46-AC46)^2))*100)</f>
        <v/>
      </c>
      <c r="AJ46" s="0" t="str">
        <f aca="false">IF(OR(Y46=0,AA46=0),"",((AD46-AC46)+SQRT((AH46-AD46)^2+(AC46-AE46)^2))*100)</f>
        <v/>
      </c>
    </row>
    <row r="48" customFormat="false" ht="15" hidden="false" customHeight="false" outlineLevel="0" collapsed="false">
      <c r="A48" s="4" t="s">
        <v>113</v>
      </c>
    </row>
    <row r="49" customFormat="false" ht="30" hidden="false" customHeight="true" outlineLevel="0" collapsed="false">
      <c r="A49" s="17" t="s">
        <v>28</v>
      </c>
      <c r="B49" s="17" t="s">
        <v>108</v>
      </c>
      <c r="C49" s="17" t="s">
        <v>109</v>
      </c>
      <c r="D49" s="17" t="s">
        <v>110</v>
      </c>
      <c r="E49" s="17" t="s">
        <v>101</v>
      </c>
      <c r="F49" s="17" t="s">
        <v>111</v>
      </c>
      <c r="G49" s="17" t="s">
        <v>112</v>
      </c>
      <c r="H49" s="17" t="s">
        <v>110</v>
      </c>
      <c r="I49" s="17" t="s">
        <v>101</v>
      </c>
    </row>
    <row r="50" customFormat="false" ht="15" hidden="false" customHeight="false" outlineLevel="0" collapsed="false">
      <c r="A50" s="8" t="str">
        <f aca="false">Lists!B2</f>
        <v>Google AI Overviews (by hand)</v>
      </c>
      <c r="B50" s="8" t="str">
        <f aca="false">IF(M50=0,"",N50&amp;" of "&amp;M50)</f>
        <v/>
      </c>
      <c r="C50" s="8" t="str">
        <f aca="false">IF(O50=0,"",P50&amp;" of "&amp;O50)</f>
        <v/>
      </c>
      <c r="D50" s="19" t="str">
        <f aca="false">IF(OR(M50=0,O50=0),"",(R50-Q50)*100)</f>
        <v/>
      </c>
      <c r="E50" s="8" t="str">
        <f aca="false">IF(OR(M50=0,O50=0),"",IF(W50&gt;0,"Clear rise",IF(X50&lt;0,"Clear fall","Can't tell yet")))</f>
        <v/>
      </c>
      <c r="F50" s="8" t="str">
        <f aca="false">IF(Y50=0,"",Z50&amp;" of "&amp;Y50)</f>
        <v/>
      </c>
      <c r="G50" s="8" t="str">
        <f aca="false">IF(AA50=0,"",AB50&amp;" of "&amp;AA50)</f>
        <v/>
      </c>
      <c r="H50" s="19" t="str">
        <f aca="false">IF(OR(Y50=0,AA50=0),"",(AD50-AC50)*100)</f>
        <v/>
      </c>
      <c r="I50" s="8" t="str">
        <f aca="false">IF(OR(Y50=0,AA50=0),"",IF(AI50&gt;0,"Clear rise",IF(AJ50&lt;0,"Clear fall","Can't tell yet")))</f>
        <v/>
      </c>
      <c r="M50" s="20" t="n">
        <f aca="false">COUNTIFS(Answers!$A$2:$A$2001,"Baseline",Answers!$D$2:$D$2001,$A50,Answers!$C$2:$C$2001,"&lt;&gt;")</f>
        <v>0</v>
      </c>
      <c r="N50" s="20" t="n">
        <f aca="false">COUNTIFS(Answers!$A$2:$A$2001,"Baseline",Answers!$D$2:$D$2001,$A50,Answers!$C$2:$C$2001,"&lt;&gt;",Answers!$H$2:$H$2001,"Yes")</f>
        <v>0</v>
      </c>
      <c r="O50" s="20" t="n">
        <f aca="false">COUNTIFS(Answers!$A$2:$A$2001,"Day 28",Answers!$D$2:$D$2001,$A50,Answers!$C$2:$C$2001,"&lt;&gt;")</f>
        <v>0</v>
      </c>
      <c r="P50" s="20" t="n">
        <f aca="false">COUNTIFS(Answers!$A$2:$A$2001,"Day 28",Answers!$D$2:$D$2001,$A50,Answers!$C$2:$C$2001,"&lt;&gt;",Answers!$H$2:$H$2001,"Yes")</f>
        <v>0</v>
      </c>
      <c r="Q50" s="0" t="str">
        <f aca="false">IF(M50=0,"",N50/M50)</f>
        <v/>
      </c>
      <c r="R50" s="0" t="str">
        <f aca="false">IF(O50=0,"",P50/O50)</f>
        <v/>
      </c>
      <c r="S50" s="0" t="str">
        <f aca="false">IF(M50=0,"",MAX(0,MIN(1,(Q50+Lists!$F$2^2/(2*M50)-Lists!$F$2*SQRT(Q50*(1-Q50)/M50+Lists!$F$2^2/(4*M50^2)))/(1+Lists!$F$2^2/M50))))</f>
        <v/>
      </c>
      <c r="T50" s="0" t="str">
        <f aca="false">IF(M50=0,"",MAX(0,MIN(1,(Q50+Lists!$F$2^2/(2*M50)+Lists!$F$2*SQRT(Q50*(1-Q50)/M50+Lists!$F$2^2/(4*M50^2)))/(1+Lists!$F$2^2/M50))))</f>
        <v/>
      </c>
      <c r="U50" s="0" t="str">
        <f aca="false">IF(O50=0,"",MAX(0,MIN(1,(R50+Lists!$F$2^2/(2*O50)-Lists!$F$2*SQRT(R50*(1-R50)/O50+Lists!$F$2^2/(4*O50^2)))/(1+Lists!$F$2^2/O50))))</f>
        <v/>
      </c>
      <c r="V50" s="0" t="str">
        <f aca="false">IF(O50=0,"",MAX(0,MIN(1,(R50+Lists!$F$2^2/(2*O50)+Lists!$F$2*SQRT(R50*(1-R50)/O50+Lists!$F$2^2/(4*O50^2)))/(1+Lists!$F$2^2/O50))))</f>
        <v/>
      </c>
      <c r="W50" s="0" t="str">
        <f aca="false">IF(OR(M50=0,O50=0),"",((R50-Q50)-SQRT((R50-U50)^2+(T50-Q50)^2))*100)</f>
        <v/>
      </c>
      <c r="X50" s="0" t="str">
        <f aca="false">IF(OR(M50=0,O50=0),"",((R50-Q50)+SQRT((V50-R50)^2+(Q50-S50)^2))*100)</f>
        <v/>
      </c>
      <c r="Y50" s="20" t="n">
        <f aca="false">COUNTIFS(Answers!$A$2:$A$2001,"Baseline",Answers!$D$2:$D$2001,$A50,Answers!$C$2:$C$2001,"&lt;&gt;")</f>
        <v>0</v>
      </c>
      <c r="Z50" s="20" t="n">
        <f aca="false">COUNTIFS(Answers!$A$2:$A$2001,"Baseline",Answers!$D$2:$D$2001,$A50,Answers!$C$2:$C$2001,"&lt;&gt;",Answers!$F$2:$F$2001,"Yes")</f>
        <v>0</v>
      </c>
      <c r="AA50" s="20" t="n">
        <f aca="false">COUNTIFS(Answers!$A$2:$A$2001,"Day 28",Answers!$D$2:$D$2001,$A50,Answers!$C$2:$C$2001,"&lt;&gt;")</f>
        <v>0</v>
      </c>
      <c r="AB50" s="20" t="n">
        <f aca="false">COUNTIFS(Answers!$A$2:$A$2001,"Day 28",Answers!$D$2:$D$2001,$A50,Answers!$C$2:$C$2001,"&lt;&gt;",Answers!$F$2:$F$2001,"Yes")</f>
        <v>0</v>
      </c>
      <c r="AC50" s="0" t="str">
        <f aca="false">IF(Y50=0,"",Z50/Y50)</f>
        <v/>
      </c>
      <c r="AD50" s="0" t="str">
        <f aca="false">IF(AA50=0,"",AB50/AA50)</f>
        <v/>
      </c>
      <c r="AE50" s="0" t="str">
        <f aca="false">IF(Y50=0,"",MAX(0,MIN(1,(AC50+Lists!$F$2^2/(2*Y50)-Lists!$F$2*SQRT(AC50*(1-AC50)/Y50+Lists!$F$2^2/(4*Y50^2)))/(1+Lists!$F$2^2/Y50))))</f>
        <v/>
      </c>
      <c r="AF50" s="0" t="str">
        <f aca="false">IF(Y50=0,"",MAX(0,MIN(1,(AC50+Lists!$F$2^2/(2*Y50)+Lists!$F$2*SQRT(AC50*(1-AC50)/Y50+Lists!$F$2^2/(4*Y50^2)))/(1+Lists!$F$2^2/Y50))))</f>
        <v/>
      </c>
      <c r="AG50" s="0" t="str">
        <f aca="false">IF(AA50=0,"",MAX(0,MIN(1,(AD50+Lists!$F$2^2/(2*AA50)-Lists!$F$2*SQRT(AD50*(1-AD50)/AA50+Lists!$F$2^2/(4*AA50^2)))/(1+Lists!$F$2^2/AA50))))</f>
        <v/>
      </c>
      <c r="AH50" s="0" t="str">
        <f aca="false">IF(AA50=0,"",MAX(0,MIN(1,(AD50+Lists!$F$2^2/(2*AA50)+Lists!$F$2*SQRT(AD50*(1-AD50)/AA50+Lists!$F$2^2/(4*AA50^2)))/(1+Lists!$F$2^2/AA50))))</f>
        <v/>
      </c>
      <c r="AI50" s="0" t="str">
        <f aca="false">IF(OR(Y50=0,AA50=0),"",((AD50-AC50)-SQRT((AD50-AG50)^2+(AF50-AC50)^2))*100)</f>
        <v/>
      </c>
      <c r="AJ50" s="0" t="str">
        <f aca="false">IF(OR(Y50=0,AA50=0),"",((AD50-AC50)+SQRT((AH50-AD50)^2+(AC50-AE50)^2))*100)</f>
        <v/>
      </c>
    </row>
    <row r="51" customFormat="false" ht="15" hidden="false" customHeight="false" outlineLevel="0" collapsed="false">
      <c r="A51" s="8" t="str">
        <f aca="false">Lists!B3</f>
        <v>Google AI Mode (by hand)</v>
      </c>
      <c r="B51" s="8" t="str">
        <f aca="false">IF(M51=0,"",N51&amp;" of "&amp;M51)</f>
        <v/>
      </c>
      <c r="C51" s="8" t="str">
        <f aca="false">IF(O51=0,"",P51&amp;" of "&amp;O51)</f>
        <v/>
      </c>
      <c r="D51" s="19" t="str">
        <f aca="false">IF(OR(M51=0,O51=0),"",(R51-Q51)*100)</f>
        <v/>
      </c>
      <c r="E51" s="8" t="str">
        <f aca="false">IF(OR(M51=0,O51=0),"",IF(W51&gt;0,"Clear rise",IF(X51&lt;0,"Clear fall","Can't tell yet")))</f>
        <v/>
      </c>
      <c r="F51" s="8" t="str">
        <f aca="false">IF(Y51=0,"",Z51&amp;" of "&amp;Y51)</f>
        <v/>
      </c>
      <c r="G51" s="8" t="str">
        <f aca="false">IF(AA51=0,"",AB51&amp;" of "&amp;AA51)</f>
        <v/>
      </c>
      <c r="H51" s="19" t="str">
        <f aca="false">IF(OR(Y51=0,AA51=0),"",(AD51-AC51)*100)</f>
        <v/>
      </c>
      <c r="I51" s="8" t="str">
        <f aca="false">IF(OR(Y51=0,AA51=0),"",IF(AI51&gt;0,"Clear rise",IF(AJ51&lt;0,"Clear fall","Can't tell yet")))</f>
        <v/>
      </c>
      <c r="M51" s="20" t="n">
        <f aca="false">COUNTIFS(Answers!$A$2:$A$2001,"Baseline",Answers!$D$2:$D$2001,$A51,Answers!$C$2:$C$2001,"&lt;&gt;")</f>
        <v>0</v>
      </c>
      <c r="N51" s="20" t="n">
        <f aca="false">COUNTIFS(Answers!$A$2:$A$2001,"Baseline",Answers!$D$2:$D$2001,$A51,Answers!$C$2:$C$2001,"&lt;&gt;",Answers!$H$2:$H$2001,"Yes")</f>
        <v>0</v>
      </c>
      <c r="O51" s="20" t="n">
        <f aca="false">COUNTIFS(Answers!$A$2:$A$2001,"Day 28",Answers!$D$2:$D$2001,$A51,Answers!$C$2:$C$2001,"&lt;&gt;")</f>
        <v>0</v>
      </c>
      <c r="P51" s="20" t="n">
        <f aca="false">COUNTIFS(Answers!$A$2:$A$2001,"Day 28",Answers!$D$2:$D$2001,$A51,Answers!$C$2:$C$2001,"&lt;&gt;",Answers!$H$2:$H$2001,"Yes")</f>
        <v>0</v>
      </c>
      <c r="Q51" s="0" t="str">
        <f aca="false">IF(M51=0,"",N51/M51)</f>
        <v/>
      </c>
      <c r="R51" s="0" t="str">
        <f aca="false">IF(O51=0,"",P51/O51)</f>
        <v/>
      </c>
      <c r="S51" s="0" t="str">
        <f aca="false">IF(M51=0,"",MAX(0,MIN(1,(Q51+Lists!$F$2^2/(2*M51)-Lists!$F$2*SQRT(Q51*(1-Q51)/M51+Lists!$F$2^2/(4*M51^2)))/(1+Lists!$F$2^2/M51))))</f>
        <v/>
      </c>
      <c r="T51" s="0" t="str">
        <f aca="false">IF(M51=0,"",MAX(0,MIN(1,(Q51+Lists!$F$2^2/(2*M51)+Lists!$F$2*SQRT(Q51*(1-Q51)/M51+Lists!$F$2^2/(4*M51^2)))/(1+Lists!$F$2^2/M51))))</f>
        <v/>
      </c>
      <c r="U51" s="0" t="str">
        <f aca="false">IF(O51=0,"",MAX(0,MIN(1,(R51+Lists!$F$2^2/(2*O51)-Lists!$F$2*SQRT(R51*(1-R51)/O51+Lists!$F$2^2/(4*O51^2)))/(1+Lists!$F$2^2/O51))))</f>
        <v/>
      </c>
      <c r="V51" s="0" t="str">
        <f aca="false">IF(O51=0,"",MAX(0,MIN(1,(R51+Lists!$F$2^2/(2*O51)+Lists!$F$2*SQRT(R51*(1-R51)/O51+Lists!$F$2^2/(4*O51^2)))/(1+Lists!$F$2^2/O51))))</f>
        <v/>
      </c>
      <c r="W51" s="0" t="str">
        <f aca="false">IF(OR(M51=0,O51=0),"",((R51-Q51)-SQRT((R51-U51)^2+(T51-Q51)^2))*100)</f>
        <v/>
      </c>
      <c r="X51" s="0" t="str">
        <f aca="false">IF(OR(M51=0,O51=0),"",((R51-Q51)+SQRT((V51-R51)^2+(Q51-S51)^2))*100)</f>
        <v/>
      </c>
      <c r="Y51" s="20" t="n">
        <f aca="false">COUNTIFS(Answers!$A$2:$A$2001,"Baseline",Answers!$D$2:$D$2001,$A51,Answers!$C$2:$C$2001,"&lt;&gt;")</f>
        <v>0</v>
      </c>
      <c r="Z51" s="20" t="n">
        <f aca="false">COUNTIFS(Answers!$A$2:$A$2001,"Baseline",Answers!$D$2:$D$2001,$A51,Answers!$C$2:$C$2001,"&lt;&gt;",Answers!$F$2:$F$2001,"Yes")</f>
        <v>0</v>
      </c>
      <c r="AA51" s="20" t="n">
        <f aca="false">COUNTIFS(Answers!$A$2:$A$2001,"Day 28",Answers!$D$2:$D$2001,$A51,Answers!$C$2:$C$2001,"&lt;&gt;")</f>
        <v>0</v>
      </c>
      <c r="AB51" s="20" t="n">
        <f aca="false">COUNTIFS(Answers!$A$2:$A$2001,"Day 28",Answers!$D$2:$D$2001,$A51,Answers!$C$2:$C$2001,"&lt;&gt;",Answers!$F$2:$F$2001,"Yes")</f>
        <v>0</v>
      </c>
      <c r="AC51" s="0" t="str">
        <f aca="false">IF(Y51=0,"",Z51/Y51)</f>
        <v/>
      </c>
      <c r="AD51" s="0" t="str">
        <f aca="false">IF(AA51=0,"",AB51/AA51)</f>
        <v/>
      </c>
      <c r="AE51" s="0" t="str">
        <f aca="false">IF(Y51=0,"",MAX(0,MIN(1,(AC51+Lists!$F$2^2/(2*Y51)-Lists!$F$2*SQRT(AC51*(1-AC51)/Y51+Lists!$F$2^2/(4*Y51^2)))/(1+Lists!$F$2^2/Y51))))</f>
        <v/>
      </c>
      <c r="AF51" s="0" t="str">
        <f aca="false">IF(Y51=0,"",MAX(0,MIN(1,(AC51+Lists!$F$2^2/(2*Y51)+Lists!$F$2*SQRT(AC51*(1-AC51)/Y51+Lists!$F$2^2/(4*Y51^2)))/(1+Lists!$F$2^2/Y51))))</f>
        <v/>
      </c>
      <c r="AG51" s="0" t="str">
        <f aca="false">IF(AA51=0,"",MAX(0,MIN(1,(AD51+Lists!$F$2^2/(2*AA51)-Lists!$F$2*SQRT(AD51*(1-AD51)/AA51+Lists!$F$2^2/(4*AA51^2)))/(1+Lists!$F$2^2/AA51))))</f>
        <v/>
      </c>
      <c r="AH51" s="0" t="str">
        <f aca="false">IF(AA51=0,"",MAX(0,MIN(1,(AD51+Lists!$F$2^2/(2*AA51)+Lists!$F$2*SQRT(AD51*(1-AD51)/AA51+Lists!$F$2^2/(4*AA51^2)))/(1+Lists!$F$2^2/AA51))))</f>
        <v/>
      </c>
      <c r="AI51" s="0" t="str">
        <f aca="false">IF(OR(Y51=0,AA51=0),"",((AD51-AC51)-SQRT((AD51-AG51)^2+(AF51-AC51)^2))*100)</f>
        <v/>
      </c>
      <c r="AJ51" s="0" t="str">
        <f aca="false">IF(OR(Y51=0,AA51=0),"",((AD51-AC51)+SQRT((AH51-AD51)^2+(AC51-AE51)^2))*100)</f>
        <v/>
      </c>
    </row>
    <row r="52" customFormat="false" ht="15" hidden="false" customHeight="false" outlineLevel="0" collapsed="false">
      <c r="A52" s="8" t="str">
        <f aca="false">Lists!B4</f>
        <v>Gemini app (by hand)</v>
      </c>
      <c r="B52" s="8" t="str">
        <f aca="false">IF(M52=0,"",N52&amp;" of "&amp;M52)</f>
        <v/>
      </c>
      <c r="C52" s="8" t="str">
        <f aca="false">IF(O52=0,"",P52&amp;" of "&amp;O52)</f>
        <v/>
      </c>
      <c r="D52" s="19" t="str">
        <f aca="false">IF(OR(M52=0,O52=0),"",(R52-Q52)*100)</f>
        <v/>
      </c>
      <c r="E52" s="8" t="str">
        <f aca="false">IF(OR(M52=0,O52=0),"",IF(W52&gt;0,"Clear rise",IF(X52&lt;0,"Clear fall","Can't tell yet")))</f>
        <v/>
      </c>
      <c r="F52" s="8" t="str">
        <f aca="false">IF(Y52=0,"",Z52&amp;" of "&amp;Y52)</f>
        <v/>
      </c>
      <c r="G52" s="8" t="str">
        <f aca="false">IF(AA52=0,"",AB52&amp;" of "&amp;AA52)</f>
        <v/>
      </c>
      <c r="H52" s="19" t="str">
        <f aca="false">IF(OR(Y52=0,AA52=0),"",(AD52-AC52)*100)</f>
        <v/>
      </c>
      <c r="I52" s="8" t="str">
        <f aca="false">IF(OR(Y52=0,AA52=0),"",IF(AI52&gt;0,"Clear rise",IF(AJ52&lt;0,"Clear fall","Can't tell yet")))</f>
        <v/>
      </c>
      <c r="M52" s="20" t="n">
        <f aca="false">COUNTIFS(Answers!$A$2:$A$2001,"Baseline",Answers!$D$2:$D$2001,$A52,Answers!$C$2:$C$2001,"&lt;&gt;")</f>
        <v>0</v>
      </c>
      <c r="N52" s="20" t="n">
        <f aca="false">COUNTIFS(Answers!$A$2:$A$2001,"Baseline",Answers!$D$2:$D$2001,$A52,Answers!$C$2:$C$2001,"&lt;&gt;",Answers!$H$2:$H$2001,"Yes")</f>
        <v>0</v>
      </c>
      <c r="O52" s="20" t="n">
        <f aca="false">COUNTIFS(Answers!$A$2:$A$2001,"Day 28",Answers!$D$2:$D$2001,$A52,Answers!$C$2:$C$2001,"&lt;&gt;")</f>
        <v>0</v>
      </c>
      <c r="P52" s="20" t="n">
        <f aca="false">COUNTIFS(Answers!$A$2:$A$2001,"Day 28",Answers!$D$2:$D$2001,$A52,Answers!$C$2:$C$2001,"&lt;&gt;",Answers!$H$2:$H$2001,"Yes")</f>
        <v>0</v>
      </c>
      <c r="Q52" s="0" t="str">
        <f aca="false">IF(M52=0,"",N52/M52)</f>
        <v/>
      </c>
      <c r="R52" s="0" t="str">
        <f aca="false">IF(O52=0,"",P52/O52)</f>
        <v/>
      </c>
      <c r="S52" s="0" t="str">
        <f aca="false">IF(M52=0,"",MAX(0,MIN(1,(Q52+Lists!$F$2^2/(2*M52)-Lists!$F$2*SQRT(Q52*(1-Q52)/M52+Lists!$F$2^2/(4*M52^2)))/(1+Lists!$F$2^2/M52))))</f>
        <v/>
      </c>
      <c r="T52" s="0" t="str">
        <f aca="false">IF(M52=0,"",MAX(0,MIN(1,(Q52+Lists!$F$2^2/(2*M52)+Lists!$F$2*SQRT(Q52*(1-Q52)/M52+Lists!$F$2^2/(4*M52^2)))/(1+Lists!$F$2^2/M52))))</f>
        <v/>
      </c>
      <c r="U52" s="0" t="str">
        <f aca="false">IF(O52=0,"",MAX(0,MIN(1,(R52+Lists!$F$2^2/(2*O52)-Lists!$F$2*SQRT(R52*(1-R52)/O52+Lists!$F$2^2/(4*O52^2)))/(1+Lists!$F$2^2/O52))))</f>
        <v/>
      </c>
      <c r="V52" s="0" t="str">
        <f aca="false">IF(O52=0,"",MAX(0,MIN(1,(R52+Lists!$F$2^2/(2*O52)+Lists!$F$2*SQRT(R52*(1-R52)/O52+Lists!$F$2^2/(4*O52^2)))/(1+Lists!$F$2^2/O52))))</f>
        <v/>
      </c>
      <c r="W52" s="0" t="str">
        <f aca="false">IF(OR(M52=0,O52=0),"",((R52-Q52)-SQRT((R52-U52)^2+(T52-Q52)^2))*100)</f>
        <v/>
      </c>
      <c r="X52" s="0" t="str">
        <f aca="false">IF(OR(M52=0,O52=0),"",((R52-Q52)+SQRT((V52-R52)^2+(Q52-S52)^2))*100)</f>
        <v/>
      </c>
      <c r="Y52" s="20" t="n">
        <f aca="false">COUNTIFS(Answers!$A$2:$A$2001,"Baseline",Answers!$D$2:$D$2001,$A52,Answers!$C$2:$C$2001,"&lt;&gt;")</f>
        <v>0</v>
      </c>
      <c r="Z52" s="20" t="n">
        <f aca="false">COUNTIFS(Answers!$A$2:$A$2001,"Baseline",Answers!$D$2:$D$2001,$A52,Answers!$C$2:$C$2001,"&lt;&gt;",Answers!$F$2:$F$2001,"Yes")</f>
        <v>0</v>
      </c>
      <c r="AA52" s="20" t="n">
        <f aca="false">COUNTIFS(Answers!$A$2:$A$2001,"Day 28",Answers!$D$2:$D$2001,$A52,Answers!$C$2:$C$2001,"&lt;&gt;")</f>
        <v>0</v>
      </c>
      <c r="AB52" s="20" t="n">
        <f aca="false">COUNTIFS(Answers!$A$2:$A$2001,"Day 28",Answers!$D$2:$D$2001,$A52,Answers!$C$2:$C$2001,"&lt;&gt;",Answers!$F$2:$F$2001,"Yes")</f>
        <v>0</v>
      </c>
      <c r="AC52" s="0" t="str">
        <f aca="false">IF(Y52=0,"",Z52/Y52)</f>
        <v/>
      </c>
      <c r="AD52" s="0" t="str">
        <f aca="false">IF(AA52=0,"",AB52/AA52)</f>
        <v/>
      </c>
      <c r="AE52" s="0" t="str">
        <f aca="false">IF(Y52=0,"",MAX(0,MIN(1,(AC52+Lists!$F$2^2/(2*Y52)-Lists!$F$2*SQRT(AC52*(1-AC52)/Y52+Lists!$F$2^2/(4*Y52^2)))/(1+Lists!$F$2^2/Y52))))</f>
        <v/>
      </c>
      <c r="AF52" s="0" t="str">
        <f aca="false">IF(Y52=0,"",MAX(0,MIN(1,(AC52+Lists!$F$2^2/(2*Y52)+Lists!$F$2*SQRT(AC52*(1-AC52)/Y52+Lists!$F$2^2/(4*Y52^2)))/(1+Lists!$F$2^2/Y52))))</f>
        <v/>
      </c>
      <c r="AG52" s="0" t="str">
        <f aca="false">IF(AA52=0,"",MAX(0,MIN(1,(AD52+Lists!$F$2^2/(2*AA52)-Lists!$F$2*SQRT(AD52*(1-AD52)/AA52+Lists!$F$2^2/(4*AA52^2)))/(1+Lists!$F$2^2/AA52))))</f>
        <v/>
      </c>
      <c r="AH52" s="0" t="str">
        <f aca="false">IF(AA52=0,"",MAX(0,MIN(1,(AD52+Lists!$F$2^2/(2*AA52)+Lists!$F$2*SQRT(AD52*(1-AD52)/AA52+Lists!$F$2^2/(4*AA52^2)))/(1+Lists!$F$2^2/AA52))))</f>
        <v/>
      </c>
      <c r="AI52" s="0" t="str">
        <f aca="false">IF(OR(Y52=0,AA52=0),"",((AD52-AC52)-SQRT((AD52-AG52)^2+(AF52-AC52)^2))*100)</f>
        <v/>
      </c>
      <c r="AJ52" s="0" t="str">
        <f aca="false">IF(OR(Y52=0,AA52=0),"",((AD52-AC52)+SQRT((AH52-AD52)^2+(AC52-AE52)^2))*100)</f>
        <v/>
      </c>
    </row>
    <row r="53" customFormat="false" ht="15" hidden="false" customHeight="false" outlineLevel="0" collapsed="false">
      <c r="A53" s="8" t="str">
        <f aca="false">Lists!B5</f>
        <v>ChatGPT (by hand)</v>
      </c>
      <c r="B53" s="8" t="str">
        <f aca="false">IF(M53=0,"",N53&amp;" of "&amp;M53)</f>
        <v/>
      </c>
      <c r="C53" s="8" t="str">
        <f aca="false">IF(O53=0,"",P53&amp;" of "&amp;O53)</f>
        <v/>
      </c>
      <c r="D53" s="19" t="str">
        <f aca="false">IF(OR(M53=0,O53=0),"",(R53-Q53)*100)</f>
        <v/>
      </c>
      <c r="E53" s="8" t="str">
        <f aca="false">IF(OR(M53=0,O53=0),"",IF(W53&gt;0,"Clear rise",IF(X53&lt;0,"Clear fall","Can't tell yet")))</f>
        <v/>
      </c>
      <c r="F53" s="8" t="str">
        <f aca="false">IF(Y53=0,"",Z53&amp;" of "&amp;Y53)</f>
        <v/>
      </c>
      <c r="G53" s="8" t="str">
        <f aca="false">IF(AA53=0,"",AB53&amp;" of "&amp;AA53)</f>
        <v/>
      </c>
      <c r="H53" s="19" t="str">
        <f aca="false">IF(OR(Y53=0,AA53=0),"",(AD53-AC53)*100)</f>
        <v/>
      </c>
      <c r="I53" s="8" t="str">
        <f aca="false">IF(OR(Y53=0,AA53=0),"",IF(AI53&gt;0,"Clear rise",IF(AJ53&lt;0,"Clear fall","Can't tell yet")))</f>
        <v/>
      </c>
      <c r="M53" s="20" t="n">
        <f aca="false">COUNTIFS(Answers!$A$2:$A$2001,"Baseline",Answers!$D$2:$D$2001,$A53,Answers!$C$2:$C$2001,"&lt;&gt;")</f>
        <v>0</v>
      </c>
      <c r="N53" s="20" t="n">
        <f aca="false">COUNTIFS(Answers!$A$2:$A$2001,"Baseline",Answers!$D$2:$D$2001,$A53,Answers!$C$2:$C$2001,"&lt;&gt;",Answers!$H$2:$H$2001,"Yes")</f>
        <v>0</v>
      </c>
      <c r="O53" s="20" t="n">
        <f aca="false">COUNTIFS(Answers!$A$2:$A$2001,"Day 28",Answers!$D$2:$D$2001,$A53,Answers!$C$2:$C$2001,"&lt;&gt;")</f>
        <v>0</v>
      </c>
      <c r="P53" s="20" t="n">
        <f aca="false">COUNTIFS(Answers!$A$2:$A$2001,"Day 28",Answers!$D$2:$D$2001,$A53,Answers!$C$2:$C$2001,"&lt;&gt;",Answers!$H$2:$H$2001,"Yes")</f>
        <v>0</v>
      </c>
      <c r="Q53" s="0" t="str">
        <f aca="false">IF(M53=0,"",N53/M53)</f>
        <v/>
      </c>
      <c r="R53" s="0" t="str">
        <f aca="false">IF(O53=0,"",P53/O53)</f>
        <v/>
      </c>
      <c r="S53" s="0" t="str">
        <f aca="false">IF(M53=0,"",MAX(0,MIN(1,(Q53+Lists!$F$2^2/(2*M53)-Lists!$F$2*SQRT(Q53*(1-Q53)/M53+Lists!$F$2^2/(4*M53^2)))/(1+Lists!$F$2^2/M53))))</f>
        <v/>
      </c>
      <c r="T53" s="0" t="str">
        <f aca="false">IF(M53=0,"",MAX(0,MIN(1,(Q53+Lists!$F$2^2/(2*M53)+Lists!$F$2*SQRT(Q53*(1-Q53)/M53+Lists!$F$2^2/(4*M53^2)))/(1+Lists!$F$2^2/M53))))</f>
        <v/>
      </c>
      <c r="U53" s="0" t="str">
        <f aca="false">IF(O53=0,"",MAX(0,MIN(1,(R53+Lists!$F$2^2/(2*O53)-Lists!$F$2*SQRT(R53*(1-R53)/O53+Lists!$F$2^2/(4*O53^2)))/(1+Lists!$F$2^2/O53))))</f>
        <v/>
      </c>
      <c r="V53" s="0" t="str">
        <f aca="false">IF(O53=0,"",MAX(0,MIN(1,(R53+Lists!$F$2^2/(2*O53)+Lists!$F$2*SQRT(R53*(1-R53)/O53+Lists!$F$2^2/(4*O53^2)))/(1+Lists!$F$2^2/O53))))</f>
        <v/>
      </c>
      <c r="W53" s="0" t="str">
        <f aca="false">IF(OR(M53=0,O53=0),"",((R53-Q53)-SQRT((R53-U53)^2+(T53-Q53)^2))*100)</f>
        <v/>
      </c>
      <c r="X53" s="0" t="str">
        <f aca="false">IF(OR(M53=0,O53=0),"",((R53-Q53)+SQRT((V53-R53)^2+(Q53-S53)^2))*100)</f>
        <v/>
      </c>
      <c r="Y53" s="20" t="n">
        <f aca="false">COUNTIFS(Answers!$A$2:$A$2001,"Baseline",Answers!$D$2:$D$2001,$A53,Answers!$C$2:$C$2001,"&lt;&gt;")</f>
        <v>0</v>
      </c>
      <c r="Z53" s="20" t="n">
        <f aca="false">COUNTIFS(Answers!$A$2:$A$2001,"Baseline",Answers!$D$2:$D$2001,$A53,Answers!$C$2:$C$2001,"&lt;&gt;",Answers!$F$2:$F$2001,"Yes")</f>
        <v>0</v>
      </c>
      <c r="AA53" s="20" t="n">
        <f aca="false">COUNTIFS(Answers!$A$2:$A$2001,"Day 28",Answers!$D$2:$D$2001,$A53,Answers!$C$2:$C$2001,"&lt;&gt;")</f>
        <v>0</v>
      </c>
      <c r="AB53" s="20" t="n">
        <f aca="false">COUNTIFS(Answers!$A$2:$A$2001,"Day 28",Answers!$D$2:$D$2001,$A53,Answers!$C$2:$C$2001,"&lt;&gt;",Answers!$F$2:$F$2001,"Yes")</f>
        <v>0</v>
      </c>
      <c r="AC53" s="0" t="str">
        <f aca="false">IF(Y53=0,"",Z53/Y53)</f>
        <v/>
      </c>
      <c r="AD53" s="0" t="str">
        <f aca="false">IF(AA53=0,"",AB53/AA53)</f>
        <v/>
      </c>
      <c r="AE53" s="0" t="str">
        <f aca="false">IF(Y53=0,"",MAX(0,MIN(1,(AC53+Lists!$F$2^2/(2*Y53)-Lists!$F$2*SQRT(AC53*(1-AC53)/Y53+Lists!$F$2^2/(4*Y53^2)))/(1+Lists!$F$2^2/Y53))))</f>
        <v/>
      </c>
      <c r="AF53" s="0" t="str">
        <f aca="false">IF(Y53=0,"",MAX(0,MIN(1,(AC53+Lists!$F$2^2/(2*Y53)+Lists!$F$2*SQRT(AC53*(1-AC53)/Y53+Lists!$F$2^2/(4*Y53^2)))/(1+Lists!$F$2^2/Y53))))</f>
        <v/>
      </c>
      <c r="AG53" s="0" t="str">
        <f aca="false">IF(AA53=0,"",MAX(0,MIN(1,(AD53+Lists!$F$2^2/(2*AA53)-Lists!$F$2*SQRT(AD53*(1-AD53)/AA53+Lists!$F$2^2/(4*AA53^2)))/(1+Lists!$F$2^2/AA53))))</f>
        <v/>
      </c>
      <c r="AH53" s="0" t="str">
        <f aca="false">IF(AA53=0,"",MAX(0,MIN(1,(AD53+Lists!$F$2^2/(2*AA53)+Lists!$F$2*SQRT(AD53*(1-AD53)/AA53+Lists!$F$2^2/(4*AA53^2)))/(1+Lists!$F$2^2/AA53))))</f>
        <v/>
      </c>
      <c r="AI53" s="0" t="str">
        <f aca="false">IF(OR(Y53=0,AA53=0),"",((AD53-AC53)-SQRT((AD53-AG53)^2+(AF53-AC53)^2))*100)</f>
        <v/>
      </c>
      <c r="AJ53" s="0" t="str">
        <f aca="false">IF(OR(Y53=0,AA53=0),"",((AD53-AC53)+SQRT((AH53-AD53)^2+(AC53-AE53)^2))*100)</f>
        <v/>
      </c>
    </row>
    <row r="54" customFormat="false" ht="15" hidden="false" customHeight="false" outlineLevel="0" collapsed="false">
      <c r="A54" s="8" t="str">
        <f aca="false">Lists!B6</f>
        <v>OpenAI API with web search</v>
      </c>
      <c r="B54" s="8" t="str">
        <f aca="false">IF(M54=0,"",N54&amp;" of "&amp;M54)</f>
        <v/>
      </c>
      <c r="C54" s="8" t="str">
        <f aca="false">IF(O54=0,"",P54&amp;" of "&amp;O54)</f>
        <v/>
      </c>
      <c r="D54" s="19" t="str">
        <f aca="false">IF(OR(M54=0,O54=0),"",(R54-Q54)*100)</f>
        <v/>
      </c>
      <c r="E54" s="8" t="str">
        <f aca="false">IF(OR(M54=0,O54=0),"",IF(W54&gt;0,"Clear rise",IF(X54&lt;0,"Clear fall","Can't tell yet")))</f>
        <v/>
      </c>
      <c r="F54" s="8" t="str">
        <f aca="false">IF(Y54=0,"",Z54&amp;" of "&amp;Y54)</f>
        <v/>
      </c>
      <c r="G54" s="8" t="str">
        <f aca="false">IF(AA54=0,"",AB54&amp;" of "&amp;AA54)</f>
        <v/>
      </c>
      <c r="H54" s="19" t="str">
        <f aca="false">IF(OR(Y54=0,AA54=0),"",(AD54-AC54)*100)</f>
        <v/>
      </c>
      <c r="I54" s="8" t="str">
        <f aca="false">IF(OR(Y54=0,AA54=0),"",IF(AI54&gt;0,"Clear rise",IF(AJ54&lt;0,"Clear fall","Can't tell yet")))</f>
        <v/>
      </c>
      <c r="M54" s="20" t="n">
        <f aca="false">COUNTIFS(Answers!$A$2:$A$2001,"Baseline",Answers!$D$2:$D$2001,$A54,Answers!$C$2:$C$2001,"&lt;&gt;")</f>
        <v>0</v>
      </c>
      <c r="N54" s="20" t="n">
        <f aca="false">COUNTIFS(Answers!$A$2:$A$2001,"Baseline",Answers!$D$2:$D$2001,$A54,Answers!$C$2:$C$2001,"&lt;&gt;",Answers!$H$2:$H$2001,"Yes")</f>
        <v>0</v>
      </c>
      <c r="O54" s="20" t="n">
        <f aca="false">COUNTIFS(Answers!$A$2:$A$2001,"Day 28",Answers!$D$2:$D$2001,$A54,Answers!$C$2:$C$2001,"&lt;&gt;")</f>
        <v>0</v>
      </c>
      <c r="P54" s="20" t="n">
        <f aca="false">COUNTIFS(Answers!$A$2:$A$2001,"Day 28",Answers!$D$2:$D$2001,$A54,Answers!$C$2:$C$2001,"&lt;&gt;",Answers!$H$2:$H$2001,"Yes")</f>
        <v>0</v>
      </c>
      <c r="Q54" s="0" t="str">
        <f aca="false">IF(M54=0,"",N54/M54)</f>
        <v/>
      </c>
      <c r="R54" s="0" t="str">
        <f aca="false">IF(O54=0,"",P54/O54)</f>
        <v/>
      </c>
      <c r="S54" s="0" t="str">
        <f aca="false">IF(M54=0,"",MAX(0,MIN(1,(Q54+Lists!$F$2^2/(2*M54)-Lists!$F$2*SQRT(Q54*(1-Q54)/M54+Lists!$F$2^2/(4*M54^2)))/(1+Lists!$F$2^2/M54))))</f>
        <v/>
      </c>
      <c r="T54" s="0" t="str">
        <f aca="false">IF(M54=0,"",MAX(0,MIN(1,(Q54+Lists!$F$2^2/(2*M54)+Lists!$F$2*SQRT(Q54*(1-Q54)/M54+Lists!$F$2^2/(4*M54^2)))/(1+Lists!$F$2^2/M54))))</f>
        <v/>
      </c>
      <c r="U54" s="0" t="str">
        <f aca="false">IF(O54=0,"",MAX(0,MIN(1,(R54+Lists!$F$2^2/(2*O54)-Lists!$F$2*SQRT(R54*(1-R54)/O54+Lists!$F$2^2/(4*O54^2)))/(1+Lists!$F$2^2/O54))))</f>
        <v/>
      </c>
      <c r="V54" s="0" t="str">
        <f aca="false">IF(O54=0,"",MAX(0,MIN(1,(R54+Lists!$F$2^2/(2*O54)+Lists!$F$2*SQRT(R54*(1-R54)/O54+Lists!$F$2^2/(4*O54^2)))/(1+Lists!$F$2^2/O54))))</f>
        <v/>
      </c>
      <c r="W54" s="0" t="str">
        <f aca="false">IF(OR(M54=0,O54=0),"",((R54-Q54)-SQRT((R54-U54)^2+(T54-Q54)^2))*100)</f>
        <v/>
      </c>
      <c r="X54" s="0" t="str">
        <f aca="false">IF(OR(M54=0,O54=0),"",((R54-Q54)+SQRT((V54-R54)^2+(Q54-S54)^2))*100)</f>
        <v/>
      </c>
      <c r="Y54" s="20" t="n">
        <f aca="false">COUNTIFS(Answers!$A$2:$A$2001,"Baseline",Answers!$D$2:$D$2001,$A54,Answers!$C$2:$C$2001,"&lt;&gt;")</f>
        <v>0</v>
      </c>
      <c r="Z54" s="20" t="n">
        <f aca="false">COUNTIFS(Answers!$A$2:$A$2001,"Baseline",Answers!$D$2:$D$2001,$A54,Answers!$C$2:$C$2001,"&lt;&gt;",Answers!$F$2:$F$2001,"Yes")</f>
        <v>0</v>
      </c>
      <c r="AA54" s="20" t="n">
        <f aca="false">COUNTIFS(Answers!$A$2:$A$2001,"Day 28",Answers!$D$2:$D$2001,$A54,Answers!$C$2:$C$2001,"&lt;&gt;")</f>
        <v>0</v>
      </c>
      <c r="AB54" s="20" t="n">
        <f aca="false">COUNTIFS(Answers!$A$2:$A$2001,"Day 28",Answers!$D$2:$D$2001,$A54,Answers!$C$2:$C$2001,"&lt;&gt;",Answers!$F$2:$F$2001,"Yes")</f>
        <v>0</v>
      </c>
      <c r="AC54" s="0" t="str">
        <f aca="false">IF(Y54=0,"",Z54/Y54)</f>
        <v/>
      </c>
      <c r="AD54" s="0" t="str">
        <f aca="false">IF(AA54=0,"",AB54/AA54)</f>
        <v/>
      </c>
      <c r="AE54" s="0" t="str">
        <f aca="false">IF(Y54=0,"",MAX(0,MIN(1,(AC54+Lists!$F$2^2/(2*Y54)-Lists!$F$2*SQRT(AC54*(1-AC54)/Y54+Lists!$F$2^2/(4*Y54^2)))/(1+Lists!$F$2^2/Y54))))</f>
        <v/>
      </c>
      <c r="AF54" s="0" t="str">
        <f aca="false">IF(Y54=0,"",MAX(0,MIN(1,(AC54+Lists!$F$2^2/(2*Y54)+Lists!$F$2*SQRT(AC54*(1-AC54)/Y54+Lists!$F$2^2/(4*Y54^2)))/(1+Lists!$F$2^2/Y54))))</f>
        <v/>
      </c>
      <c r="AG54" s="0" t="str">
        <f aca="false">IF(AA54=0,"",MAX(0,MIN(1,(AD54+Lists!$F$2^2/(2*AA54)-Lists!$F$2*SQRT(AD54*(1-AD54)/AA54+Lists!$F$2^2/(4*AA54^2)))/(1+Lists!$F$2^2/AA54))))</f>
        <v/>
      </c>
      <c r="AH54" s="0" t="str">
        <f aca="false">IF(AA54=0,"",MAX(0,MIN(1,(AD54+Lists!$F$2^2/(2*AA54)+Lists!$F$2*SQRT(AD54*(1-AD54)/AA54+Lists!$F$2^2/(4*AA54^2)))/(1+Lists!$F$2^2/AA54))))</f>
        <v/>
      </c>
      <c r="AI54" s="0" t="str">
        <f aca="false">IF(OR(Y54=0,AA54=0),"",((AD54-AC54)-SQRT((AD54-AG54)^2+(AF54-AC54)^2))*100)</f>
        <v/>
      </c>
      <c r="AJ54" s="0" t="str">
        <f aca="false">IF(OR(Y54=0,AA54=0),"",((AD54-AC54)+SQRT((AH54-AD54)^2+(AC54-AE54)^2))*100)</f>
        <v/>
      </c>
    </row>
    <row r="55" customFormat="false" ht="15" hidden="false" customHeight="false" outlineLevel="0" collapsed="false">
      <c r="A55" s="8" t="str">
        <f aca="false">Lists!B7</f>
        <v>Perplexity API (Sonar)</v>
      </c>
      <c r="B55" s="8" t="str">
        <f aca="false">IF(M55=0,"",N55&amp;" of "&amp;M55)</f>
        <v/>
      </c>
      <c r="C55" s="8" t="str">
        <f aca="false">IF(O55=0,"",P55&amp;" of "&amp;O55)</f>
        <v/>
      </c>
      <c r="D55" s="19" t="str">
        <f aca="false">IF(OR(M55=0,O55=0),"",(R55-Q55)*100)</f>
        <v/>
      </c>
      <c r="E55" s="8" t="str">
        <f aca="false">IF(OR(M55=0,O55=0),"",IF(W55&gt;0,"Clear rise",IF(X55&lt;0,"Clear fall","Can't tell yet")))</f>
        <v/>
      </c>
      <c r="F55" s="8" t="str">
        <f aca="false">IF(Y55=0,"",Z55&amp;" of "&amp;Y55)</f>
        <v/>
      </c>
      <c r="G55" s="8" t="str">
        <f aca="false">IF(AA55=0,"",AB55&amp;" of "&amp;AA55)</f>
        <v/>
      </c>
      <c r="H55" s="19" t="str">
        <f aca="false">IF(OR(Y55=0,AA55=0),"",(AD55-AC55)*100)</f>
        <v/>
      </c>
      <c r="I55" s="8" t="str">
        <f aca="false">IF(OR(Y55=0,AA55=0),"",IF(AI55&gt;0,"Clear rise",IF(AJ55&lt;0,"Clear fall","Can't tell yet")))</f>
        <v/>
      </c>
      <c r="M55" s="20" t="n">
        <f aca="false">COUNTIFS(Answers!$A$2:$A$2001,"Baseline",Answers!$D$2:$D$2001,$A55,Answers!$C$2:$C$2001,"&lt;&gt;")</f>
        <v>0</v>
      </c>
      <c r="N55" s="20" t="n">
        <f aca="false">COUNTIFS(Answers!$A$2:$A$2001,"Baseline",Answers!$D$2:$D$2001,$A55,Answers!$C$2:$C$2001,"&lt;&gt;",Answers!$H$2:$H$2001,"Yes")</f>
        <v>0</v>
      </c>
      <c r="O55" s="20" t="n">
        <f aca="false">COUNTIFS(Answers!$A$2:$A$2001,"Day 28",Answers!$D$2:$D$2001,$A55,Answers!$C$2:$C$2001,"&lt;&gt;")</f>
        <v>0</v>
      </c>
      <c r="P55" s="20" t="n">
        <f aca="false">COUNTIFS(Answers!$A$2:$A$2001,"Day 28",Answers!$D$2:$D$2001,$A55,Answers!$C$2:$C$2001,"&lt;&gt;",Answers!$H$2:$H$2001,"Yes")</f>
        <v>0</v>
      </c>
      <c r="Q55" s="0" t="str">
        <f aca="false">IF(M55=0,"",N55/M55)</f>
        <v/>
      </c>
      <c r="R55" s="0" t="str">
        <f aca="false">IF(O55=0,"",P55/O55)</f>
        <v/>
      </c>
      <c r="S55" s="0" t="str">
        <f aca="false">IF(M55=0,"",MAX(0,MIN(1,(Q55+Lists!$F$2^2/(2*M55)-Lists!$F$2*SQRT(Q55*(1-Q55)/M55+Lists!$F$2^2/(4*M55^2)))/(1+Lists!$F$2^2/M55))))</f>
        <v/>
      </c>
      <c r="T55" s="0" t="str">
        <f aca="false">IF(M55=0,"",MAX(0,MIN(1,(Q55+Lists!$F$2^2/(2*M55)+Lists!$F$2*SQRT(Q55*(1-Q55)/M55+Lists!$F$2^2/(4*M55^2)))/(1+Lists!$F$2^2/M55))))</f>
        <v/>
      </c>
      <c r="U55" s="0" t="str">
        <f aca="false">IF(O55=0,"",MAX(0,MIN(1,(R55+Lists!$F$2^2/(2*O55)-Lists!$F$2*SQRT(R55*(1-R55)/O55+Lists!$F$2^2/(4*O55^2)))/(1+Lists!$F$2^2/O55))))</f>
        <v/>
      </c>
      <c r="V55" s="0" t="str">
        <f aca="false">IF(O55=0,"",MAX(0,MIN(1,(R55+Lists!$F$2^2/(2*O55)+Lists!$F$2*SQRT(R55*(1-R55)/O55+Lists!$F$2^2/(4*O55^2)))/(1+Lists!$F$2^2/O55))))</f>
        <v/>
      </c>
      <c r="W55" s="0" t="str">
        <f aca="false">IF(OR(M55=0,O55=0),"",((R55-Q55)-SQRT((R55-U55)^2+(T55-Q55)^2))*100)</f>
        <v/>
      </c>
      <c r="X55" s="0" t="str">
        <f aca="false">IF(OR(M55=0,O55=0),"",((R55-Q55)+SQRT((V55-R55)^2+(Q55-S55)^2))*100)</f>
        <v/>
      </c>
      <c r="Y55" s="20" t="n">
        <f aca="false">COUNTIFS(Answers!$A$2:$A$2001,"Baseline",Answers!$D$2:$D$2001,$A55,Answers!$C$2:$C$2001,"&lt;&gt;")</f>
        <v>0</v>
      </c>
      <c r="Z55" s="20" t="n">
        <f aca="false">COUNTIFS(Answers!$A$2:$A$2001,"Baseline",Answers!$D$2:$D$2001,$A55,Answers!$C$2:$C$2001,"&lt;&gt;",Answers!$F$2:$F$2001,"Yes")</f>
        <v>0</v>
      </c>
      <c r="AA55" s="20" t="n">
        <f aca="false">COUNTIFS(Answers!$A$2:$A$2001,"Day 28",Answers!$D$2:$D$2001,$A55,Answers!$C$2:$C$2001,"&lt;&gt;")</f>
        <v>0</v>
      </c>
      <c r="AB55" s="20" t="n">
        <f aca="false">COUNTIFS(Answers!$A$2:$A$2001,"Day 28",Answers!$D$2:$D$2001,$A55,Answers!$C$2:$C$2001,"&lt;&gt;",Answers!$F$2:$F$2001,"Yes")</f>
        <v>0</v>
      </c>
      <c r="AC55" s="0" t="str">
        <f aca="false">IF(Y55=0,"",Z55/Y55)</f>
        <v/>
      </c>
      <c r="AD55" s="0" t="str">
        <f aca="false">IF(AA55=0,"",AB55/AA55)</f>
        <v/>
      </c>
      <c r="AE55" s="0" t="str">
        <f aca="false">IF(Y55=0,"",MAX(0,MIN(1,(AC55+Lists!$F$2^2/(2*Y55)-Lists!$F$2*SQRT(AC55*(1-AC55)/Y55+Lists!$F$2^2/(4*Y55^2)))/(1+Lists!$F$2^2/Y55))))</f>
        <v/>
      </c>
      <c r="AF55" s="0" t="str">
        <f aca="false">IF(Y55=0,"",MAX(0,MIN(1,(AC55+Lists!$F$2^2/(2*Y55)+Lists!$F$2*SQRT(AC55*(1-AC55)/Y55+Lists!$F$2^2/(4*Y55^2)))/(1+Lists!$F$2^2/Y55))))</f>
        <v/>
      </c>
      <c r="AG55" s="0" t="str">
        <f aca="false">IF(AA55=0,"",MAX(0,MIN(1,(AD55+Lists!$F$2^2/(2*AA55)-Lists!$F$2*SQRT(AD55*(1-AD55)/AA55+Lists!$F$2^2/(4*AA55^2)))/(1+Lists!$F$2^2/AA55))))</f>
        <v/>
      </c>
      <c r="AH55" s="0" t="str">
        <f aca="false">IF(AA55=0,"",MAX(0,MIN(1,(AD55+Lists!$F$2^2/(2*AA55)+Lists!$F$2*SQRT(AD55*(1-AD55)/AA55+Lists!$F$2^2/(4*AA55^2)))/(1+Lists!$F$2^2/AA55))))</f>
        <v/>
      </c>
      <c r="AI55" s="0" t="str">
        <f aca="false">IF(OR(Y55=0,AA55=0),"",((AD55-AC55)-SQRT((AD55-AG55)^2+(AF55-AC55)^2))*100)</f>
        <v/>
      </c>
      <c r="AJ55" s="0" t="str">
        <f aca="false">IF(OR(Y55=0,AA55=0),"",((AD55-AC55)+SQRT((AH55-AD55)^2+(AC55-AE55)^2))*100)</f>
        <v/>
      </c>
    </row>
    <row r="56" customFormat="false" ht="15" hidden="false" customHeight="false" outlineLevel="0" collapsed="false">
      <c r="A56" s="8" t="str">
        <f aca="false">Lists!B8</f>
        <v>Anthropic API with web search</v>
      </c>
      <c r="B56" s="8" t="str">
        <f aca="false">IF(M56=0,"",N56&amp;" of "&amp;M56)</f>
        <v/>
      </c>
      <c r="C56" s="8" t="str">
        <f aca="false">IF(O56=0,"",P56&amp;" of "&amp;O56)</f>
        <v/>
      </c>
      <c r="D56" s="19" t="str">
        <f aca="false">IF(OR(M56=0,O56=0),"",(R56-Q56)*100)</f>
        <v/>
      </c>
      <c r="E56" s="8" t="str">
        <f aca="false">IF(OR(M56=0,O56=0),"",IF(W56&gt;0,"Clear rise",IF(X56&lt;0,"Clear fall","Can't tell yet")))</f>
        <v/>
      </c>
      <c r="F56" s="8" t="str">
        <f aca="false">IF(Y56=0,"",Z56&amp;" of "&amp;Y56)</f>
        <v/>
      </c>
      <c r="G56" s="8" t="str">
        <f aca="false">IF(AA56=0,"",AB56&amp;" of "&amp;AA56)</f>
        <v/>
      </c>
      <c r="H56" s="19" t="str">
        <f aca="false">IF(OR(Y56=0,AA56=0),"",(AD56-AC56)*100)</f>
        <v/>
      </c>
      <c r="I56" s="8" t="str">
        <f aca="false">IF(OR(Y56=0,AA56=0),"",IF(AI56&gt;0,"Clear rise",IF(AJ56&lt;0,"Clear fall","Can't tell yet")))</f>
        <v/>
      </c>
      <c r="M56" s="20" t="n">
        <f aca="false">COUNTIFS(Answers!$A$2:$A$2001,"Baseline",Answers!$D$2:$D$2001,$A56,Answers!$C$2:$C$2001,"&lt;&gt;")</f>
        <v>0</v>
      </c>
      <c r="N56" s="20" t="n">
        <f aca="false">COUNTIFS(Answers!$A$2:$A$2001,"Baseline",Answers!$D$2:$D$2001,$A56,Answers!$C$2:$C$2001,"&lt;&gt;",Answers!$H$2:$H$2001,"Yes")</f>
        <v>0</v>
      </c>
      <c r="O56" s="20" t="n">
        <f aca="false">COUNTIFS(Answers!$A$2:$A$2001,"Day 28",Answers!$D$2:$D$2001,$A56,Answers!$C$2:$C$2001,"&lt;&gt;")</f>
        <v>0</v>
      </c>
      <c r="P56" s="20" t="n">
        <f aca="false">COUNTIFS(Answers!$A$2:$A$2001,"Day 28",Answers!$D$2:$D$2001,$A56,Answers!$C$2:$C$2001,"&lt;&gt;",Answers!$H$2:$H$2001,"Yes")</f>
        <v>0</v>
      </c>
      <c r="Q56" s="0" t="str">
        <f aca="false">IF(M56=0,"",N56/M56)</f>
        <v/>
      </c>
      <c r="R56" s="0" t="str">
        <f aca="false">IF(O56=0,"",P56/O56)</f>
        <v/>
      </c>
      <c r="S56" s="0" t="str">
        <f aca="false">IF(M56=0,"",MAX(0,MIN(1,(Q56+Lists!$F$2^2/(2*M56)-Lists!$F$2*SQRT(Q56*(1-Q56)/M56+Lists!$F$2^2/(4*M56^2)))/(1+Lists!$F$2^2/M56))))</f>
        <v/>
      </c>
      <c r="T56" s="0" t="str">
        <f aca="false">IF(M56=0,"",MAX(0,MIN(1,(Q56+Lists!$F$2^2/(2*M56)+Lists!$F$2*SQRT(Q56*(1-Q56)/M56+Lists!$F$2^2/(4*M56^2)))/(1+Lists!$F$2^2/M56))))</f>
        <v/>
      </c>
      <c r="U56" s="0" t="str">
        <f aca="false">IF(O56=0,"",MAX(0,MIN(1,(R56+Lists!$F$2^2/(2*O56)-Lists!$F$2*SQRT(R56*(1-R56)/O56+Lists!$F$2^2/(4*O56^2)))/(1+Lists!$F$2^2/O56))))</f>
        <v/>
      </c>
      <c r="V56" s="0" t="str">
        <f aca="false">IF(O56=0,"",MAX(0,MIN(1,(R56+Lists!$F$2^2/(2*O56)+Lists!$F$2*SQRT(R56*(1-R56)/O56+Lists!$F$2^2/(4*O56^2)))/(1+Lists!$F$2^2/O56))))</f>
        <v/>
      </c>
      <c r="W56" s="0" t="str">
        <f aca="false">IF(OR(M56=0,O56=0),"",((R56-Q56)-SQRT((R56-U56)^2+(T56-Q56)^2))*100)</f>
        <v/>
      </c>
      <c r="X56" s="0" t="str">
        <f aca="false">IF(OR(M56=0,O56=0),"",((R56-Q56)+SQRT((V56-R56)^2+(Q56-S56)^2))*100)</f>
        <v/>
      </c>
      <c r="Y56" s="20" t="n">
        <f aca="false">COUNTIFS(Answers!$A$2:$A$2001,"Baseline",Answers!$D$2:$D$2001,$A56,Answers!$C$2:$C$2001,"&lt;&gt;")</f>
        <v>0</v>
      </c>
      <c r="Z56" s="20" t="n">
        <f aca="false">COUNTIFS(Answers!$A$2:$A$2001,"Baseline",Answers!$D$2:$D$2001,$A56,Answers!$C$2:$C$2001,"&lt;&gt;",Answers!$F$2:$F$2001,"Yes")</f>
        <v>0</v>
      </c>
      <c r="AA56" s="20" t="n">
        <f aca="false">COUNTIFS(Answers!$A$2:$A$2001,"Day 28",Answers!$D$2:$D$2001,$A56,Answers!$C$2:$C$2001,"&lt;&gt;")</f>
        <v>0</v>
      </c>
      <c r="AB56" s="20" t="n">
        <f aca="false">COUNTIFS(Answers!$A$2:$A$2001,"Day 28",Answers!$D$2:$D$2001,$A56,Answers!$C$2:$C$2001,"&lt;&gt;",Answers!$F$2:$F$2001,"Yes")</f>
        <v>0</v>
      </c>
      <c r="AC56" s="0" t="str">
        <f aca="false">IF(Y56=0,"",Z56/Y56)</f>
        <v/>
      </c>
      <c r="AD56" s="0" t="str">
        <f aca="false">IF(AA56=0,"",AB56/AA56)</f>
        <v/>
      </c>
      <c r="AE56" s="0" t="str">
        <f aca="false">IF(Y56=0,"",MAX(0,MIN(1,(AC56+Lists!$F$2^2/(2*Y56)-Lists!$F$2*SQRT(AC56*(1-AC56)/Y56+Lists!$F$2^2/(4*Y56^2)))/(1+Lists!$F$2^2/Y56))))</f>
        <v/>
      </c>
      <c r="AF56" s="0" t="str">
        <f aca="false">IF(Y56=0,"",MAX(0,MIN(1,(AC56+Lists!$F$2^2/(2*Y56)+Lists!$F$2*SQRT(AC56*(1-AC56)/Y56+Lists!$F$2^2/(4*Y56^2)))/(1+Lists!$F$2^2/Y56))))</f>
        <v/>
      </c>
      <c r="AG56" s="0" t="str">
        <f aca="false">IF(AA56=0,"",MAX(0,MIN(1,(AD56+Lists!$F$2^2/(2*AA56)-Lists!$F$2*SQRT(AD56*(1-AD56)/AA56+Lists!$F$2^2/(4*AA56^2)))/(1+Lists!$F$2^2/AA56))))</f>
        <v/>
      </c>
      <c r="AH56" s="0" t="str">
        <f aca="false">IF(AA56=0,"",MAX(0,MIN(1,(AD56+Lists!$F$2^2/(2*AA56)+Lists!$F$2*SQRT(AD56*(1-AD56)/AA56+Lists!$F$2^2/(4*AA56^2)))/(1+Lists!$F$2^2/AA56))))</f>
        <v/>
      </c>
      <c r="AI56" s="0" t="str">
        <f aca="false">IF(OR(Y56=0,AA56=0),"",((AD56-AC56)-SQRT((AD56-AG56)^2+(AF56-AC56)^2))*100)</f>
        <v/>
      </c>
      <c r="AJ56" s="0" t="str">
        <f aca="false">IF(OR(Y56=0,AA56=0),"",((AD56-AC56)+SQRT((AH56-AD56)^2+(AC56-AE56)^2))*100)</f>
        <v/>
      </c>
    </row>
    <row r="57" customFormat="false" ht="15" hidden="false" customHeight="false" outlineLevel="0" collapsed="false">
      <c r="A57" s="8" t="str">
        <f aca="false">Lists!B9</f>
        <v>Other (describe in Notes)</v>
      </c>
      <c r="B57" s="8" t="str">
        <f aca="false">IF(M57=0,"",N57&amp;" of "&amp;M57)</f>
        <v/>
      </c>
      <c r="C57" s="8" t="str">
        <f aca="false">IF(O57=0,"",P57&amp;" of "&amp;O57)</f>
        <v/>
      </c>
      <c r="D57" s="19" t="str">
        <f aca="false">IF(OR(M57=0,O57=0),"",(R57-Q57)*100)</f>
        <v/>
      </c>
      <c r="E57" s="8" t="str">
        <f aca="false">IF(OR(M57=0,O57=0),"",IF(W57&gt;0,"Clear rise",IF(X57&lt;0,"Clear fall","Can't tell yet")))</f>
        <v/>
      </c>
      <c r="F57" s="8" t="str">
        <f aca="false">IF(Y57=0,"",Z57&amp;" of "&amp;Y57)</f>
        <v/>
      </c>
      <c r="G57" s="8" t="str">
        <f aca="false">IF(AA57=0,"",AB57&amp;" of "&amp;AA57)</f>
        <v/>
      </c>
      <c r="H57" s="19" t="str">
        <f aca="false">IF(OR(Y57=0,AA57=0),"",(AD57-AC57)*100)</f>
        <v/>
      </c>
      <c r="I57" s="8" t="str">
        <f aca="false">IF(OR(Y57=0,AA57=0),"",IF(AI57&gt;0,"Clear rise",IF(AJ57&lt;0,"Clear fall","Can't tell yet")))</f>
        <v/>
      </c>
      <c r="M57" s="20" t="n">
        <f aca="false">COUNTIFS(Answers!$A$2:$A$2001,"Baseline",Answers!$D$2:$D$2001,$A57,Answers!$C$2:$C$2001,"&lt;&gt;")</f>
        <v>0</v>
      </c>
      <c r="N57" s="20" t="n">
        <f aca="false">COUNTIFS(Answers!$A$2:$A$2001,"Baseline",Answers!$D$2:$D$2001,$A57,Answers!$C$2:$C$2001,"&lt;&gt;",Answers!$H$2:$H$2001,"Yes")</f>
        <v>0</v>
      </c>
      <c r="O57" s="20" t="n">
        <f aca="false">COUNTIFS(Answers!$A$2:$A$2001,"Day 28",Answers!$D$2:$D$2001,$A57,Answers!$C$2:$C$2001,"&lt;&gt;")</f>
        <v>0</v>
      </c>
      <c r="P57" s="20" t="n">
        <f aca="false">COUNTIFS(Answers!$A$2:$A$2001,"Day 28",Answers!$D$2:$D$2001,$A57,Answers!$C$2:$C$2001,"&lt;&gt;",Answers!$H$2:$H$2001,"Yes")</f>
        <v>0</v>
      </c>
      <c r="Q57" s="0" t="str">
        <f aca="false">IF(M57=0,"",N57/M57)</f>
        <v/>
      </c>
      <c r="R57" s="0" t="str">
        <f aca="false">IF(O57=0,"",P57/O57)</f>
        <v/>
      </c>
      <c r="S57" s="0" t="str">
        <f aca="false">IF(M57=0,"",MAX(0,MIN(1,(Q57+Lists!$F$2^2/(2*M57)-Lists!$F$2*SQRT(Q57*(1-Q57)/M57+Lists!$F$2^2/(4*M57^2)))/(1+Lists!$F$2^2/M57))))</f>
        <v/>
      </c>
      <c r="T57" s="0" t="str">
        <f aca="false">IF(M57=0,"",MAX(0,MIN(1,(Q57+Lists!$F$2^2/(2*M57)+Lists!$F$2*SQRT(Q57*(1-Q57)/M57+Lists!$F$2^2/(4*M57^2)))/(1+Lists!$F$2^2/M57))))</f>
        <v/>
      </c>
      <c r="U57" s="0" t="str">
        <f aca="false">IF(O57=0,"",MAX(0,MIN(1,(R57+Lists!$F$2^2/(2*O57)-Lists!$F$2*SQRT(R57*(1-R57)/O57+Lists!$F$2^2/(4*O57^2)))/(1+Lists!$F$2^2/O57))))</f>
        <v/>
      </c>
      <c r="V57" s="0" t="str">
        <f aca="false">IF(O57=0,"",MAX(0,MIN(1,(R57+Lists!$F$2^2/(2*O57)+Lists!$F$2*SQRT(R57*(1-R57)/O57+Lists!$F$2^2/(4*O57^2)))/(1+Lists!$F$2^2/O57))))</f>
        <v/>
      </c>
      <c r="W57" s="0" t="str">
        <f aca="false">IF(OR(M57=0,O57=0),"",((R57-Q57)-SQRT((R57-U57)^2+(T57-Q57)^2))*100)</f>
        <v/>
      </c>
      <c r="X57" s="0" t="str">
        <f aca="false">IF(OR(M57=0,O57=0),"",((R57-Q57)+SQRT((V57-R57)^2+(Q57-S57)^2))*100)</f>
        <v/>
      </c>
      <c r="Y57" s="20" t="n">
        <f aca="false">COUNTIFS(Answers!$A$2:$A$2001,"Baseline",Answers!$D$2:$D$2001,$A57,Answers!$C$2:$C$2001,"&lt;&gt;")</f>
        <v>0</v>
      </c>
      <c r="Z57" s="20" t="n">
        <f aca="false">COUNTIFS(Answers!$A$2:$A$2001,"Baseline",Answers!$D$2:$D$2001,$A57,Answers!$C$2:$C$2001,"&lt;&gt;",Answers!$F$2:$F$2001,"Yes")</f>
        <v>0</v>
      </c>
      <c r="AA57" s="20" t="n">
        <f aca="false">COUNTIFS(Answers!$A$2:$A$2001,"Day 28",Answers!$D$2:$D$2001,$A57,Answers!$C$2:$C$2001,"&lt;&gt;")</f>
        <v>0</v>
      </c>
      <c r="AB57" s="20" t="n">
        <f aca="false">COUNTIFS(Answers!$A$2:$A$2001,"Day 28",Answers!$D$2:$D$2001,$A57,Answers!$C$2:$C$2001,"&lt;&gt;",Answers!$F$2:$F$2001,"Yes")</f>
        <v>0</v>
      </c>
      <c r="AC57" s="0" t="str">
        <f aca="false">IF(Y57=0,"",Z57/Y57)</f>
        <v/>
      </c>
      <c r="AD57" s="0" t="str">
        <f aca="false">IF(AA57=0,"",AB57/AA57)</f>
        <v/>
      </c>
      <c r="AE57" s="0" t="str">
        <f aca="false">IF(Y57=0,"",MAX(0,MIN(1,(AC57+Lists!$F$2^2/(2*Y57)-Lists!$F$2*SQRT(AC57*(1-AC57)/Y57+Lists!$F$2^2/(4*Y57^2)))/(1+Lists!$F$2^2/Y57))))</f>
        <v/>
      </c>
      <c r="AF57" s="0" t="str">
        <f aca="false">IF(Y57=0,"",MAX(0,MIN(1,(AC57+Lists!$F$2^2/(2*Y57)+Lists!$F$2*SQRT(AC57*(1-AC57)/Y57+Lists!$F$2^2/(4*Y57^2)))/(1+Lists!$F$2^2/Y57))))</f>
        <v/>
      </c>
      <c r="AG57" s="0" t="str">
        <f aca="false">IF(AA57=0,"",MAX(0,MIN(1,(AD57+Lists!$F$2^2/(2*AA57)-Lists!$F$2*SQRT(AD57*(1-AD57)/AA57+Lists!$F$2^2/(4*AA57^2)))/(1+Lists!$F$2^2/AA57))))</f>
        <v/>
      </c>
      <c r="AH57" s="0" t="str">
        <f aca="false">IF(AA57=0,"",MAX(0,MIN(1,(AD57+Lists!$F$2^2/(2*AA57)+Lists!$F$2*SQRT(AD57*(1-AD57)/AA57+Lists!$F$2^2/(4*AA57^2)))/(1+Lists!$F$2^2/AA57))))</f>
        <v/>
      </c>
      <c r="AI57" s="0" t="str">
        <f aca="false">IF(OR(Y57=0,AA57=0),"",((AD57-AC57)-SQRT((AD57-AG57)^2+(AF57-AC57)^2))*100)</f>
        <v/>
      </c>
      <c r="AJ57" s="0" t="str">
        <f aca="false">IF(OR(Y57=0,AA57=0),"",((AD57-AC57)+SQRT((AH57-AD57)^2+(AC57-AE57)^2))*100)</f>
        <v/>
      </c>
    </row>
  </sheetData>
  <mergeCells count="1"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3"/>
    <col collapsed="false" customWidth="true" hidden="false" outlineLevel="0" max="5" min="5" style="0" width="34"/>
    <col collapsed="false" customWidth="true" hidden="false" outlineLevel="0" max="6" min="6" style="0" width="12"/>
  </cols>
  <sheetData>
    <row r="1" customFormat="false" ht="30" hidden="false" customHeight="true" outlineLevel="0" collapsed="false">
      <c r="A1" s="9" t="s">
        <v>114</v>
      </c>
      <c r="B1" s="9" t="s">
        <v>115</v>
      </c>
      <c r="C1" s="9" t="s">
        <v>116</v>
      </c>
      <c r="D1" s="9"/>
      <c r="E1" s="9" t="s">
        <v>117</v>
      </c>
      <c r="F1" s="9" t="s">
        <v>118</v>
      </c>
    </row>
    <row r="2" customFormat="false" ht="15" hidden="false" customHeight="false" outlineLevel="0" collapsed="false">
      <c r="A2" s="7" t="s">
        <v>33</v>
      </c>
      <c r="B2" s="7" t="s">
        <v>119</v>
      </c>
      <c r="C2" s="7" t="s">
        <v>94</v>
      </c>
      <c r="E2" s="7" t="s">
        <v>120</v>
      </c>
      <c r="F2" s="7" t="n">
        <v>1.959964</v>
      </c>
    </row>
    <row r="3" customFormat="false" ht="15" hidden="false" customHeight="false" outlineLevel="0" collapsed="false">
      <c r="A3" s="7" t="s">
        <v>103</v>
      </c>
      <c r="B3" s="7" t="s">
        <v>121</v>
      </c>
      <c r="C3" s="7" t="s">
        <v>37</v>
      </c>
    </row>
    <row r="4" customFormat="false" ht="15" hidden="false" customHeight="false" outlineLevel="0" collapsed="false">
      <c r="A4" s="7" t="s">
        <v>104</v>
      </c>
      <c r="B4" s="7" t="s">
        <v>122</v>
      </c>
    </row>
    <row r="5" customFormat="false" ht="15" hidden="false" customHeight="false" outlineLevel="0" collapsed="false">
      <c r="B5" s="7" t="s">
        <v>36</v>
      </c>
    </row>
    <row r="6" customFormat="false" ht="15" hidden="false" customHeight="false" outlineLevel="0" collapsed="false">
      <c r="B6" s="7" t="s">
        <v>123</v>
      </c>
    </row>
    <row r="7" customFormat="false" ht="15" hidden="false" customHeight="false" outlineLevel="0" collapsed="false">
      <c r="B7" s="7" t="s">
        <v>124</v>
      </c>
    </row>
    <row r="8" customFormat="false" ht="15" hidden="false" customHeight="false" outlineLevel="0" collapsed="false">
      <c r="B8" s="7" t="s">
        <v>125</v>
      </c>
    </row>
    <row r="9" customFormat="false" ht="15" hidden="false" customHeight="false" outlineLevel="0" collapsed="false">
      <c r="B9" s="7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2026-10-15T13:22:14Z</dcterms:created>
  <dc:creator>openpyxl</dc:creator>
  <dc:description/>
  <dc:language>en-US</dc:language>
  <cp:lastModifiedBy/>
  <dcterms:modified xsi:type="dcterms:W3CDTF">2026-10-15T13:22:16Z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